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642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3" r:id="rId7"/>
    <sheet name="7 день" sheetId="24" r:id="rId8"/>
    <sheet name="8 день" sheetId="25" r:id="rId9"/>
    <sheet name="9 день" sheetId="26" r:id="rId10"/>
    <sheet name="10 день" sheetId="27" r:id="rId11"/>
    <sheet name="11 день" sheetId="28" r:id="rId12"/>
    <sheet name="12 день" sheetId="29" r:id="rId13"/>
    <sheet name="Ведомость контроля" sheetId="15" r:id="rId14"/>
    <sheet name="Отклонение от нормы" sheetId="16" r:id="rId15"/>
    <sheet name="Список лит-ры" sheetId="17" r:id="rId16"/>
    <sheet name="Меню-раскладка" sheetId="18" r:id="rId17"/>
  </sheets>
  <definedNames>
    <definedName name="_xlnm.Print_Area" localSheetId="13">'Ведомость контроля'!$A$1:$Q$47</definedName>
    <definedName name="_xlnm.Print_Area" localSheetId="0">Титульный!$A$1:$AX$109</definedName>
  </definedNames>
  <calcPr calcId="145621"/>
</workbook>
</file>

<file path=xl/calcChain.xml><?xml version="1.0" encoding="utf-8"?>
<calcChain xmlns="http://schemas.openxmlformats.org/spreadsheetml/2006/main">
  <c r="S9" i="15" l="1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8" i="15"/>
  <c r="S36" i="15" s="1"/>
  <c r="O10" i="15"/>
  <c r="O11" i="15"/>
  <c r="O12" i="15"/>
  <c r="O13" i="15"/>
  <c r="O14" i="15"/>
  <c r="O15" i="15"/>
  <c r="O16" i="15"/>
  <c r="O17" i="15"/>
  <c r="O18" i="15"/>
  <c r="O19" i="15"/>
  <c r="P19" i="15" s="1"/>
  <c r="Q19" i="15" s="1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9" i="15" l="1"/>
  <c r="P34" i="15" l="1"/>
  <c r="Q34" i="15" s="1"/>
  <c r="P32" i="15"/>
  <c r="Q32" i="15" s="1"/>
  <c r="P30" i="15"/>
  <c r="Q30" i="15" s="1"/>
  <c r="P28" i="15"/>
  <c r="Q28" i="15" s="1"/>
  <c r="P26" i="15"/>
  <c r="Q26" i="15" s="1"/>
  <c r="P24" i="15"/>
  <c r="Q24" i="15" s="1"/>
  <c r="P22" i="15"/>
  <c r="Q22" i="15" s="1"/>
  <c r="P21" i="15"/>
  <c r="Q21" i="15" s="1"/>
  <c r="P18" i="15"/>
  <c r="Q18" i="15" s="1"/>
  <c r="P16" i="15"/>
  <c r="Q16" i="15" s="1"/>
  <c r="P14" i="15"/>
  <c r="Q14" i="15" s="1"/>
  <c r="P12" i="15"/>
  <c r="Q12" i="15" s="1"/>
  <c r="P10" i="15"/>
  <c r="Q10" i="15" s="1"/>
  <c r="P35" i="15"/>
  <c r="Q35" i="15" s="1"/>
  <c r="P33" i="15"/>
  <c r="Q33" i="15" s="1"/>
  <c r="P31" i="15"/>
  <c r="Q31" i="15" s="1"/>
  <c r="P29" i="15"/>
  <c r="Q29" i="15" s="1"/>
  <c r="P27" i="15"/>
  <c r="Q27" i="15" s="1"/>
  <c r="P25" i="15"/>
  <c r="Q25" i="15" s="1"/>
  <c r="P23" i="15"/>
  <c r="Q23" i="15" s="1"/>
  <c r="P17" i="15"/>
  <c r="Q17" i="15" s="1"/>
  <c r="P15" i="15"/>
  <c r="Q15" i="15" s="1"/>
  <c r="P13" i="15"/>
  <c r="Q13" i="15" s="1"/>
  <c r="P11" i="15"/>
  <c r="Q11" i="15" s="1"/>
  <c r="P9" i="15"/>
  <c r="Q9" i="15" s="1"/>
  <c r="P20" i="15"/>
  <c r="Q20" i="15" s="1"/>
  <c r="O8" i="15"/>
  <c r="N32" i="18"/>
  <c r="O32" i="18" s="1"/>
  <c r="N31" i="18"/>
  <c r="O31" i="18" s="1"/>
  <c r="N30" i="18"/>
  <c r="O30" i="18" s="1"/>
  <c r="N29" i="18"/>
  <c r="O29" i="18" s="1"/>
  <c r="N28" i="18"/>
  <c r="O28" i="18" s="1"/>
  <c r="N27" i="18"/>
  <c r="O27" i="18" s="1"/>
  <c r="N26" i="18"/>
  <c r="O26" i="18" s="1"/>
  <c r="N25" i="18"/>
  <c r="O25" i="18" s="1"/>
  <c r="N24" i="18"/>
  <c r="O24" i="18" s="1"/>
  <c r="N23" i="18"/>
  <c r="O23" i="18" s="1"/>
  <c r="N22" i="18"/>
  <c r="O22" i="18" s="1"/>
  <c r="N21" i="18"/>
  <c r="O21" i="18" s="1"/>
  <c r="N20" i="18"/>
  <c r="O20" i="18" s="1"/>
  <c r="N19" i="18"/>
  <c r="O19" i="18" s="1"/>
  <c r="N18" i="18"/>
  <c r="O18" i="18" s="1"/>
  <c r="N17" i="18"/>
  <c r="O17" i="18" s="1"/>
  <c r="N16" i="18"/>
  <c r="O16" i="18" s="1"/>
  <c r="N15" i="18"/>
  <c r="O15" i="18" s="1"/>
  <c r="N14" i="18"/>
  <c r="O14" i="18" s="1"/>
  <c r="N13" i="18"/>
  <c r="O13" i="18" s="1"/>
  <c r="N12" i="18"/>
  <c r="O12" i="18" s="1"/>
  <c r="N11" i="18"/>
  <c r="O11" i="18" s="1"/>
  <c r="N10" i="18"/>
  <c r="O10" i="18" s="1"/>
  <c r="N9" i="18"/>
  <c r="O9" i="18" s="1"/>
  <c r="N8" i="18"/>
  <c r="O8" i="18" s="1"/>
  <c r="N7" i="18"/>
  <c r="O7" i="18" s="1"/>
  <c r="N6" i="18"/>
  <c r="O6" i="18" s="1"/>
  <c r="N5" i="18"/>
  <c r="O5" i="18" s="1"/>
  <c r="N3" i="16"/>
  <c r="O3" i="16" s="1"/>
  <c r="P3" i="16" s="1"/>
  <c r="P8" i="15" l="1"/>
  <c r="Q8" i="15" s="1"/>
  <c r="Q3" i="16"/>
</calcChain>
</file>

<file path=xl/sharedStrings.xml><?xml version="1.0" encoding="utf-8"?>
<sst xmlns="http://schemas.openxmlformats.org/spreadsheetml/2006/main" count="660" uniqueCount="274">
  <si>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</si>
  <si>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</si>
  <si>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</si>
  <si>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</si>
  <si>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</si>
  <si>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</si>
  <si>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</si>
  <si>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</si>
  <si>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</si>
  <si>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</si>
  <si>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Откло-нение от нормы в % (+/-)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</si>
  <si>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</si>
  <si>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</si>
  <si>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</si>
  <si>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</si>
  <si>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</si>
  <si>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</si>
  <si>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</si>
  <si>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</si>
  <si>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</si>
  <si>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</si>
  <si>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</si>
  <si>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</si>
  <si>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</si>
  <si>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</si>
  <si>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</si>
  <si>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</si>
  <si>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</si>
  <si>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</si>
  <si>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</si>
  <si>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</si>
  <si>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</si>
  <si>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</si>
  <si>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</si>
  <si>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</si>
  <si>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</si>
  <si>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</si>
  <si>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</si>
  <si>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</si>
  <si>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</si>
  <si>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</si>
  <si>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</si>
  <si>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</si>
  <si>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</si>
  <si>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</si>
  <si>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Всего за 12 дней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</si>
  <si>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</si>
  <si>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</si>
  <si>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</si>
  <si>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</si>
  <si>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</si>
  <si>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</si>
  <si>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</si>
  <si>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</si>
  <si>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</si>
  <si>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</si>
  <si>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Итого:</t>
  </si>
  <si>
    <t>479 СБР 2013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</si>
  <si>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</si>
  <si>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</si>
  <si>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Яйца вареные                                                                                        </t>
  </si>
  <si>
    <t xml:space="preserve">300 СБР 2013                  </t>
  </si>
  <si>
    <t xml:space="preserve">Чай апельсиновый                                                                                    </t>
  </si>
  <si>
    <t xml:space="preserve">Т.Т.К. № 3 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</si>
  <si>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</si>
  <si>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</si>
  <si>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</si>
  <si>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</si>
  <si>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 xml:space="preserve">76 СБР 2013 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</si>
  <si>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</si>
  <si>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</si>
  <si>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</si>
  <si>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</si>
  <si>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 xml:space="preserve">Макаронные изделия отварные                                                                         </t>
  </si>
  <si>
    <t xml:space="preserve">516 СБР 2004                  </t>
  </si>
  <si>
    <t xml:space="preserve">Рассольник Ленинградский                                                                            </t>
  </si>
  <si>
    <t xml:space="preserve">Тефтели (1 вариант)                                                                                 </t>
  </si>
  <si>
    <t xml:space="preserve">461в1СБР2004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</si>
  <si>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</si>
  <si>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</si>
  <si>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</si>
  <si>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</si>
  <si>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</si>
  <si>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</si>
  <si>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</si>
  <si>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</si>
  <si>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</si>
  <si>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</si>
  <si>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</si>
  <si>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</si>
  <si>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</si>
  <si>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</si>
  <si>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</si>
  <si>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</si>
  <si>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</si>
  <si>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</si>
  <si>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</si>
  <si>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</si>
  <si>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</si>
  <si>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>МОАУ</t>
  </si>
  <si>
    <t>СОШ</t>
  </si>
  <si>
    <t>№</t>
  </si>
  <si>
    <t>"_____"</t>
  </si>
  <si>
    <t>12 лет и старше</t>
  </si>
  <si>
    <t>Завтрак для учащихся с 12 лет и старше</t>
  </si>
  <si>
    <t>Обед для учащихся с 12 лет и старше</t>
  </si>
  <si>
    <t>Общество с ограниченной ответственность "Комбинат школьного питания "Валентина"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</si>
  <si>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</si>
  <si>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</si>
  <si>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</si>
  <si>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</si>
  <si>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</si>
  <si>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</si>
  <si>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</si>
  <si>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</si>
  <si>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</si>
  <si>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 xml:space="preserve">Каша вязкая (гречневая)                                                           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</si>
  <si>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</si>
  <si>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В.М.Пискунова</t>
  </si>
  <si>
    <t>Полдник с 12 лет и старше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</si>
  <si>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</si>
  <si>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</si>
  <si>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</si>
  <si>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</si>
  <si>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</si>
  <si>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</si>
  <si>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</si>
  <si>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</si>
  <si>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Яблоко                                                                            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</si>
  <si>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</si>
  <si>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</si>
  <si>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</si>
  <si>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</si>
  <si>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Булочка "Пермская"                                                                                  </t>
  </si>
  <si>
    <t xml:space="preserve">554 СБР 2013                  </t>
  </si>
  <si>
    <t xml:space="preserve">Какао с молоком (1-й вариант)                                                                       </t>
  </si>
  <si>
    <t xml:space="preserve">496 СБР 2013                  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</si>
  <si>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</si>
  <si>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</si>
  <si>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</si>
  <si>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</si>
  <si>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Пирожки печенные из дрожжевого теста с яблоками                                                     </t>
  </si>
  <si>
    <t xml:space="preserve">738 СБР 2004                  </t>
  </si>
  <si>
    <t xml:space="preserve">Каша ячневая рассыпчатая                                                                            </t>
  </si>
  <si>
    <t xml:space="preserve">508 СБР 2004                  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</si>
  <si>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</si>
  <si>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</si>
  <si>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</si>
  <si>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</si>
  <si>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</si>
  <si>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</si>
  <si>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</si>
  <si>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</si>
  <si>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</si>
  <si>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</si>
  <si>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</si>
  <si>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>по</t>
  </si>
  <si>
    <t>Режим питания: трехразовое</t>
  </si>
  <si>
    <t>Возрастная категория: с 12 лет и старше</t>
  </si>
  <si>
    <t>Норма продукции в раммах (нетто)</t>
  </si>
  <si>
    <t>Подпись медицинского работника и дата:</t>
  </si>
  <si>
    <t xml:space="preserve">                             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</si>
  <si>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</si>
  <si>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</si>
  <si>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</si>
  <si>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</si>
  <si>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</si>
  <si>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</si>
  <si>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</si>
  <si>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1 суббота</t>
  </si>
  <si>
    <t>2 понедельник</t>
  </si>
  <si>
    <t>2 вторник</t>
  </si>
  <si>
    <t>2 среда</t>
  </si>
  <si>
    <t>2 четверг</t>
  </si>
  <si>
    <t>2 пятница</t>
  </si>
  <si>
    <t>2 суббота</t>
  </si>
  <si>
    <t>"Колобки" мясные с овощами с соусом</t>
  </si>
  <si>
    <t>Т.Т.К. № 23</t>
  </si>
  <si>
    <t xml:space="preserve">Фруктовый чай                                                                                       </t>
  </si>
  <si>
    <t xml:space="preserve">Т.Т.К. № 4                    </t>
  </si>
  <si>
    <t xml:space="preserve">Салат из белокочанной капусты с морковью                                                            </t>
  </si>
  <si>
    <t xml:space="preserve">4 СБР 2013                    </t>
  </si>
  <si>
    <t xml:space="preserve">Каша вязкая пшеничная                                                                               </t>
  </si>
  <si>
    <t>Курочка с рисом по-домашнему</t>
  </si>
  <si>
    <t>Т.Т.К. № 16</t>
  </si>
  <si>
    <t>Гуляш из птицы</t>
  </si>
  <si>
    <t>Т.Т.К. № 9</t>
  </si>
  <si>
    <t xml:space="preserve">Суп картофельный с крупой                                                                           </t>
  </si>
  <si>
    <t xml:space="preserve">138 СБР 2004                  </t>
  </si>
  <si>
    <t xml:space="preserve">Салат из свеклы отварной                                                                            </t>
  </si>
  <si>
    <t xml:space="preserve">50 СБР 2013                   </t>
  </si>
  <si>
    <t xml:space="preserve">Салат из белокочанной капусты с морковью и яблоками.                                                </t>
  </si>
  <si>
    <t xml:space="preserve">3 СБР 2013 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</si>
  <si>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</si>
  <si>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</si>
  <si>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Рыба, тушенная в томате с овощами                                                                   </t>
  </si>
  <si>
    <t xml:space="preserve">374 СБР 2004                  </t>
  </si>
  <si>
    <t xml:space="preserve">Котлеты рубленые из птицы                                                                           </t>
  </si>
  <si>
    <t xml:space="preserve">294 СБР 2011                  </t>
  </si>
  <si>
    <t xml:space="preserve">Чай с вареньем                                                                                      </t>
  </si>
  <si>
    <t xml:space="preserve">Салат из моркови и яблок                                                                            </t>
  </si>
  <si>
    <t xml:space="preserve">9 СБР 2013                    </t>
  </si>
  <si>
    <t xml:space="preserve">Голубцы ленивые                                                                                     </t>
  </si>
  <si>
    <t xml:space="preserve">372 СБР 2013                  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</si>
  <si>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</si>
  <si>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</si>
  <si>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Салат из свежих помидоров                                                                           </t>
  </si>
  <si>
    <t xml:space="preserve">22 СБР 2013                   </t>
  </si>
  <si>
    <t xml:space="preserve">134 СБР 2013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</si>
  <si>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</si>
  <si>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</si>
  <si>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 xml:space="preserve">509 СБР 2013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</si>
  <si>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</si>
  <si>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</si>
  <si>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 xml:space="preserve">Масло (порциями)                                                                                    </t>
  </si>
  <si>
    <t xml:space="preserve">14 СБР 2011                   </t>
  </si>
  <si>
    <t xml:space="preserve">Салат из моркови                                                                                    </t>
  </si>
  <si>
    <t xml:space="preserve">7 СБР 2013                    </t>
  </si>
  <si>
    <t xml:space="preserve">Борщ Сибирский                                                                                      </t>
  </si>
  <si>
    <t xml:space="preserve">111 СБР 2004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</si>
  <si>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</si>
  <si>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</si>
  <si>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 xml:space="preserve">Пряники                                                                                             </t>
  </si>
  <si>
    <t xml:space="preserve">589 СБР 2013                  </t>
  </si>
  <si>
    <t xml:space="preserve">Запеканка рисовая с творогом с молоком сгущенным                                                    </t>
  </si>
  <si>
    <t xml:space="preserve">316 СБР 2013                  </t>
  </si>
  <si>
    <t xml:space="preserve">Бутерброды с сыром                                                                                  </t>
  </si>
  <si>
    <t xml:space="preserve">3 СБР 2004                    </t>
  </si>
  <si>
    <t xml:space="preserve">Каша рисовая вязкая с маслом сливочным и сахаром                                                    </t>
  </si>
  <si>
    <t xml:space="preserve">253 СБР 2013                  </t>
  </si>
  <si>
    <t xml:space="preserve">Салат витаминный                                                                                    </t>
  </si>
  <si>
    <t xml:space="preserve">2 СБР 2013 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</si>
  <si>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</si>
  <si>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</si>
  <si>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Рагу из овощей                                                                                      </t>
  </si>
  <si>
    <t xml:space="preserve">195 СБР 2013                  </t>
  </si>
  <si>
    <t xml:space="preserve">Компот из плодов или ягод сушеных                                                                   </t>
  </si>
  <si>
    <t xml:space="preserve">512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</si>
  <si>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</si>
  <si>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</si>
  <si>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Фрикадельки в соусе                                                                                 </t>
  </si>
  <si>
    <t xml:space="preserve">469 СБР 2004                  </t>
  </si>
  <si>
    <t>Овощи отварные</t>
  </si>
  <si>
    <t>Т.Т.К. № 18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</si>
  <si>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</si>
  <si>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</si>
  <si>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Компот из свежих плодов или ягод                                                                    </t>
  </si>
  <si>
    <t xml:space="preserve">507 СБР 2013                  </t>
  </si>
  <si>
    <t xml:space="preserve">Салат из белокочанной капусты                                                                       </t>
  </si>
  <si>
    <t xml:space="preserve">1 СБР 2013                    </t>
  </si>
  <si>
    <t xml:space="preserve">Салат из свежих огурцов                                                                             </t>
  </si>
  <si>
    <t xml:space="preserve">17 СБР 2013                   </t>
  </si>
  <si>
    <t xml:space="preserve">Борщ с фасолью и картофелем                                                                         </t>
  </si>
  <si>
    <t xml:space="preserve">116 СБР 2004                  </t>
  </si>
  <si>
    <t xml:space="preserve">Тефтели из говядины с рисом ("ёжики")                                                               </t>
  </si>
  <si>
    <t xml:space="preserve">390 СБР 2013                  </t>
  </si>
  <si>
    <t xml:space="preserve">Винегрет овощной (без лука)                                                                         </t>
  </si>
  <si>
    <t>Гречаники с мясом</t>
  </si>
  <si>
    <t>Т.Т.К. № 17</t>
  </si>
  <si>
    <t xml:space="preserve">Печенье                                                                                             </t>
  </si>
  <si>
    <t xml:space="preserve">590 СБР 2013                  </t>
  </si>
  <si>
    <t xml:space="preserve">Капуста тушеная                                                                                    </t>
  </si>
  <si>
    <t xml:space="preserve">534 СБР 2004                  </t>
  </si>
  <si>
    <t xml:space="preserve">Салат "Летний"                                                                                      </t>
  </si>
  <si>
    <t xml:space="preserve">32 СБР 2013                   </t>
  </si>
  <si>
    <t xml:space="preserve">Суп крестьянский с крупой                                                                           </t>
  </si>
  <si>
    <t xml:space="preserve">154 СБР 2013                  </t>
  </si>
  <si>
    <t xml:space="preserve">Каша рисовая вязкая                                                                                 </t>
  </si>
  <si>
    <t xml:space="preserve">Кофейный напиток с молоком                                                                          </t>
  </si>
  <si>
    <t xml:space="preserve">501 СБР 2013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</si>
  <si>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</si>
  <si>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</si>
  <si>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>сентября</t>
  </si>
  <si>
    <t xml:space="preserve">Примерное 12-ти дневное меню питания учащихся с 12 лет и старше, для общеобразовательных школ на осенне-зимний и весенне-летний период 2024-2025 учебного года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</si>
</sst>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&quot; &quot;???/???"/>
    <numFmt numFmtId="165" formatCode="0.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theme="1"/>
      <name val="Calibri"/>
      <family val="2"/>
      <charset val="204"/>
      <scheme val="minor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6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5" fillId="0" borderId="1" xfId="0" applyFont="1" applyBorder="1" applyAlignment="1">
      <alignment textRotation="90" wrapText="1"/>
    </xf>
    <xf numFmtId="164" fontId="0" fillId="0" borderId="0" xfId="0" applyNumberFormat="1"/>
    <xf numFmtId="0" fontId="10" fillId="0" borderId="0" xfId="1"/>
    <xf numFmtId="0" fontId="12" fillId="0" borderId="1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right"/>
    </xf>
    <xf numFmtId="2" fontId="10" fillId="0" borderId="1" xfId="1" applyNumberFormat="1" applyFont="1" applyBorder="1" applyAlignment="1">
      <alignment horizontal="right"/>
    </xf>
    <xf numFmtId="1" fontId="10" fillId="0" borderId="1" xfId="1" applyNumberFormat="1" applyFont="1" applyBorder="1" applyAlignment="1">
      <alignment horizontal="right"/>
    </xf>
    <xf numFmtId="0" fontId="10" fillId="0" borderId="0" xfId="2"/>
    <xf numFmtId="0" fontId="12" fillId="0" borderId="1" xfId="2" applyNumberFormat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right"/>
    </xf>
    <xf numFmtId="165" fontId="10" fillId="0" borderId="1" xfId="2" applyNumberFormat="1" applyFont="1" applyBorder="1" applyAlignment="1">
      <alignment horizontal="right"/>
    </xf>
    <xf numFmtId="1" fontId="10" fillId="0" borderId="1" xfId="2" applyNumberFormat="1" applyFont="1" applyBorder="1" applyAlignment="1">
      <alignment horizontal="right"/>
    </xf>
    <xf numFmtId="0" fontId="10" fillId="0" borderId="1" xfId="2" applyNumberFormat="1" applyFont="1" applyBorder="1" applyAlignment="1">
      <alignment horizontal="right"/>
    </xf>
    <xf numFmtId="0" fontId="10" fillId="0" borderId="0" xfId="3"/>
    <xf numFmtId="0" fontId="12" fillId="0" borderId="1" xfId="3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right"/>
    </xf>
    <xf numFmtId="0" fontId="10" fillId="0" borderId="1" xfId="3" applyNumberFormat="1" applyFont="1" applyBorder="1" applyAlignment="1">
      <alignment horizontal="right"/>
    </xf>
    <xf numFmtId="165" fontId="10" fillId="0" borderId="1" xfId="3" applyNumberFormat="1" applyFont="1" applyBorder="1" applyAlignment="1">
      <alignment horizontal="right"/>
    </xf>
    <xf numFmtId="1" fontId="10" fillId="0" borderId="1" xfId="3" applyNumberFormat="1" applyFont="1" applyBorder="1" applyAlignment="1">
      <alignment horizontal="right"/>
    </xf>
    <xf numFmtId="0" fontId="10" fillId="0" borderId="0" xfId="4"/>
    <xf numFmtId="0" fontId="12" fillId="0" borderId="1" xfId="4" applyNumberFormat="1" applyFont="1" applyBorder="1" applyAlignment="1">
      <alignment horizontal="center" vertical="center" wrapText="1"/>
    </xf>
    <xf numFmtId="2" fontId="10" fillId="0" borderId="1" xfId="4" applyNumberFormat="1" applyFont="1" applyBorder="1" applyAlignment="1">
      <alignment horizontal="right"/>
    </xf>
    <xf numFmtId="165" fontId="10" fillId="0" borderId="1" xfId="4" applyNumberFormat="1" applyFont="1" applyBorder="1" applyAlignment="1">
      <alignment horizontal="right"/>
    </xf>
    <xf numFmtId="0" fontId="10" fillId="0" borderId="1" xfId="4" applyNumberFormat="1" applyFont="1" applyBorder="1" applyAlignment="1">
      <alignment horizontal="right"/>
    </xf>
    <xf numFmtId="1" fontId="10" fillId="0" borderId="1" xfId="4" applyNumberFormat="1" applyFont="1" applyBorder="1" applyAlignment="1">
      <alignment horizontal="right"/>
    </xf>
    <xf numFmtId="0" fontId="10" fillId="0" borderId="0" xfId="5"/>
    <xf numFmtId="0" fontId="12" fillId="0" borderId="1" xfId="5" applyNumberFormat="1" applyFont="1" applyBorder="1" applyAlignment="1">
      <alignment horizontal="center" vertical="center" wrapText="1"/>
    </xf>
    <xf numFmtId="0" fontId="10" fillId="0" borderId="1" xfId="5" applyNumberFormat="1" applyFont="1" applyBorder="1" applyAlignment="1">
      <alignment horizontal="right"/>
    </xf>
    <xf numFmtId="1" fontId="10" fillId="0" borderId="1" xfId="5" applyNumberFormat="1" applyFont="1" applyBorder="1" applyAlignment="1">
      <alignment horizontal="right"/>
    </xf>
    <xf numFmtId="2" fontId="10" fillId="0" borderId="1" xfId="5" applyNumberFormat="1" applyFont="1" applyBorder="1" applyAlignment="1">
      <alignment horizontal="right"/>
    </xf>
    <xf numFmtId="165" fontId="10" fillId="0" borderId="1" xfId="5" applyNumberFormat="1" applyFont="1" applyBorder="1" applyAlignment="1">
      <alignment horizontal="right"/>
    </xf>
    <xf numFmtId="0" fontId="10" fillId="0" borderId="0" xfId="6"/>
    <xf numFmtId="0" fontId="12" fillId="0" borderId="1" xfId="6" applyNumberFormat="1" applyFont="1" applyBorder="1" applyAlignment="1">
      <alignment horizontal="center" vertical="center" wrapText="1"/>
    </xf>
    <xf numFmtId="165" fontId="10" fillId="0" borderId="1" xfId="6" applyNumberFormat="1" applyFont="1" applyBorder="1" applyAlignment="1">
      <alignment horizontal="right"/>
    </xf>
    <xf numFmtId="2" fontId="10" fillId="0" borderId="1" xfId="6" applyNumberFormat="1" applyFont="1" applyBorder="1" applyAlignment="1">
      <alignment horizontal="right"/>
    </xf>
    <xf numFmtId="0" fontId="10" fillId="0" borderId="1" xfId="6" applyNumberFormat="1" applyFont="1" applyBorder="1" applyAlignment="1">
      <alignment horizontal="right"/>
    </xf>
    <xf numFmtId="1" fontId="10" fillId="0" borderId="1" xfId="6" applyNumberFormat="1" applyFont="1" applyBorder="1" applyAlignment="1">
      <alignment horizontal="right"/>
    </xf>
    <xf numFmtId="0" fontId="10" fillId="0" borderId="0" xfId="7"/>
    <xf numFmtId="0" fontId="12" fillId="0" borderId="1" xfId="7" applyNumberFormat="1" applyFont="1" applyBorder="1" applyAlignment="1">
      <alignment horizontal="center" vertical="center" wrapText="1"/>
    </xf>
    <xf numFmtId="2" fontId="10" fillId="0" borderId="1" xfId="7" applyNumberFormat="1" applyFont="1" applyBorder="1" applyAlignment="1">
      <alignment horizontal="right"/>
    </xf>
    <xf numFmtId="165" fontId="10" fillId="0" borderId="1" xfId="7" applyNumberFormat="1" applyFont="1" applyBorder="1" applyAlignment="1">
      <alignment horizontal="right"/>
    </xf>
    <xf numFmtId="1" fontId="10" fillId="0" borderId="1" xfId="7" applyNumberFormat="1" applyFont="1" applyBorder="1" applyAlignment="1">
      <alignment horizontal="right"/>
    </xf>
    <xf numFmtId="0" fontId="10" fillId="0" borderId="1" xfId="7" applyNumberFormat="1" applyFont="1" applyBorder="1" applyAlignment="1">
      <alignment horizontal="right"/>
    </xf>
    <xf numFmtId="0" fontId="10" fillId="0" borderId="0" xfId="8"/>
    <xf numFmtId="0" fontId="12" fillId="0" borderId="1" xfId="8" applyNumberFormat="1" applyFont="1" applyBorder="1" applyAlignment="1">
      <alignment horizontal="center" vertical="center" wrapText="1"/>
    </xf>
    <xf numFmtId="165" fontId="10" fillId="0" borderId="1" xfId="8" applyNumberFormat="1" applyFont="1" applyBorder="1" applyAlignment="1">
      <alignment horizontal="right"/>
    </xf>
    <xf numFmtId="2" fontId="10" fillId="0" borderId="1" xfId="8" applyNumberFormat="1" applyFont="1" applyBorder="1" applyAlignment="1">
      <alignment horizontal="right"/>
    </xf>
    <xf numFmtId="1" fontId="10" fillId="0" borderId="1" xfId="8" applyNumberFormat="1" applyFont="1" applyBorder="1" applyAlignment="1">
      <alignment horizontal="right"/>
    </xf>
    <xf numFmtId="0" fontId="10" fillId="0" borderId="1" xfId="8" applyNumberFormat="1" applyFont="1" applyBorder="1" applyAlignment="1">
      <alignment horizontal="right"/>
    </xf>
    <xf numFmtId="0" fontId="10" fillId="0" borderId="0" xfId="9"/>
    <xf numFmtId="0" fontId="12" fillId="0" borderId="1" xfId="9" applyNumberFormat="1" applyFont="1" applyBorder="1" applyAlignment="1">
      <alignment horizontal="center" vertical="center" wrapText="1"/>
    </xf>
    <xf numFmtId="165" fontId="10" fillId="0" borderId="1" xfId="9" applyNumberFormat="1" applyFont="1" applyBorder="1" applyAlignment="1">
      <alignment horizontal="right"/>
    </xf>
    <xf numFmtId="2" fontId="10" fillId="0" borderId="1" xfId="9" applyNumberFormat="1" applyFont="1" applyBorder="1" applyAlignment="1">
      <alignment horizontal="right"/>
    </xf>
    <xf numFmtId="1" fontId="10" fillId="0" borderId="1" xfId="9" applyNumberFormat="1" applyFont="1" applyBorder="1" applyAlignment="1">
      <alignment horizontal="right"/>
    </xf>
    <xf numFmtId="0" fontId="10" fillId="0" borderId="1" xfId="9" applyNumberFormat="1" applyFont="1" applyBorder="1" applyAlignment="1">
      <alignment horizontal="right"/>
    </xf>
    <xf numFmtId="0" fontId="10" fillId="0" borderId="0" xfId="10"/>
    <xf numFmtId="0" fontId="12" fillId="0" borderId="1" xfId="10" applyNumberFormat="1" applyFont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right"/>
    </xf>
    <xf numFmtId="1" fontId="10" fillId="0" borderId="1" xfId="10" applyNumberFormat="1" applyFont="1" applyBorder="1" applyAlignment="1">
      <alignment horizontal="right"/>
    </xf>
    <xf numFmtId="165" fontId="10" fillId="0" borderId="1" xfId="10" applyNumberFormat="1" applyFont="1" applyBorder="1" applyAlignment="1">
      <alignment horizontal="right"/>
    </xf>
    <xf numFmtId="0" fontId="10" fillId="0" borderId="1" xfId="10" applyNumberFormat="1" applyFont="1" applyBorder="1" applyAlignment="1">
      <alignment horizontal="right"/>
    </xf>
    <xf numFmtId="0" fontId="10" fillId="0" borderId="0" xfId="11"/>
    <xf numFmtId="0" fontId="12" fillId="0" borderId="1" xfId="11" applyNumberFormat="1" applyFont="1" applyBorder="1" applyAlignment="1">
      <alignment horizontal="center" vertical="center" wrapText="1"/>
    </xf>
    <xf numFmtId="2" fontId="10" fillId="0" borderId="1" xfId="11" applyNumberFormat="1" applyFont="1" applyBorder="1" applyAlignment="1">
      <alignment horizontal="right"/>
    </xf>
    <xf numFmtId="165" fontId="10" fillId="0" borderId="1" xfId="11" applyNumberFormat="1" applyFont="1" applyBorder="1" applyAlignment="1">
      <alignment horizontal="right"/>
    </xf>
    <xf numFmtId="1" fontId="10" fillId="0" borderId="1" xfId="11" applyNumberFormat="1" applyFont="1" applyBorder="1" applyAlignment="1">
      <alignment horizontal="right"/>
    </xf>
    <xf numFmtId="0" fontId="10" fillId="0" borderId="1" xfId="11" applyNumberFormat="1" applyFont="1" applyBorder="1" applyAlignment="1">
      <alignment horizontal="right"/>
    </xf>
    <xf numFmtId="0" fontId="10" fillId="0" borderId="0" xfId="12"/>
    <xf numFmtId="0" fontId="12" fillId="0" borderId="1" xfId="12" applyNumberFormat="1" applyFont="1" applyBorder="1" applyAlignment="1">
      <alignment horizontal="center" vertical="center" wrapText="1"/>
    </xf>
    <xf numFmtId="1" fontId="10" fillId="0" borderId="1" xfId="12" applyNumberFormat="1" applyFont="1" applyBorder="1" applyAlignment="1">
      <alignment horizontal="right"/>
    </xf>
    <xf numFmtId="2" fontId="10" fillId="0" borderId="1" xfId="12" applyNumberFormat="1" applyFont="1" applyBorder="1" applyAlignment="1">
      <alignment horizontal="right"/>
    </xf>
    <xf numFmtId="165" fontId="10" fillId="0" borderId="1" xfId="12" applyNumberFormat="1" applyFont="1" applyBorder="1" applyAlignment="1">
      <alignment horizontal="right"/>
    </xf>
    <xf numFmtId="0" fontId="10" fillId="0" borderId="1" xfId="12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4" fillId="0" borderId="0" xfId="0" applyFont="1" applyBorder="1" applyAlignment="1"/>
    <xf numFmtId="0" fontId="5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right" wrapText="1"/>
    </xf>
    <xf numFmtId="14" fontId="4" fillId="0" borderId="5" xfId="0" applyNumberFormat="1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5" fillId="0" borderId="0" xfId="0" applyFont="1"/>
    <xf numFmtId="0" fontId="10" fillId="0" borderId="1" xfId="1" applyNumberFormat="1" applyFont="1" applyBorder="1" applyAlignment="1">
      <alignment horizontal="right"/>
    </xf>
    <xf numFmtId="0" fontId="11" fillId="0" borderId="0" xfId="11" applyFont="1"/>
    <xf numFmtId="0" fontId="12" fillId="0" borderId="1" xfId="11" applyNumberFormat="1" applyFont="1" applyBorder="1" applyAlignment="1">
      <alignment horizontal="center" vertical="center"/>
    </xf>
    <xf numFmtId="0" fontId="10" fillId="0" borderId="1" xfId="11" applyFont="1" applyBorder="1"/>
    <xf numFmtId="0" fontId="10" fillId="0" borderId="1" xfId="1" applyFont="1" applyBorder="1"/>
    <xf numFmtId="0" fontId="11" fillId="0" borderId="0" xfId="1" applyFont="1"/>
    <xf numFmtId="0" fontId="12" fillId="0" borderId="1" xfId="1" applyNumberFormat="1" applyFont="1" applyBorder="1" applyAlignment="1">
      <alignment horizontal="center" vertical="center"/>
    </xf>
    <xf numFmtId="0" fontId="11" fillId="0" borderId="0" xfId="12" applyFont="1"/>
    <xf numFmtId="0" fontId="10" fillId="0" borderId="1" xfId="12" applyFont="1" applyBorder="1"/>
    <xf numFmtId="0" fontId="12" fillId="0" borderId="1" xfId="12" applyNumberFormat="1" applyFont="1" applyBorder="1" applyAlignment="1">
      <alignment horizontal="center" vertical="center"/>
    </xf>
    <xf numFmtId="0" fontId="11" fillId="0" borderId="0" xfId="2" applyFont="1"/>
    <xf numFmtId="0" fontId="10" fillId="0" borderId="1" xfId="2" applyFont="1" applyBorder="1"/>
    <xf numFmtId="0" fontId="12" fillId="0" borderId="1" xfId="2" applyNumberFormat="1" applyFont="1" applyBorder="1" applyAlignment="1">
      <alignment horizontal="center" vertical="center"/>
    </xf>
    <xf numFmtId="0" fontId="11" fillId="0" borderId="0" xfId="3" applyFont="1"/>
    <xf numFmtId="0" fontId="10" fillId="0" borderId="1" xfId="3" applyFont="1" applyBorder="1"/>
    <xf numFmtId="0" fontId="12" fillId="0" borderId="1" xfId="3" applyNumberFormat="1" applyFont="1" applyBorder="1" applyAlignment="1">
      <alignment horizontal="center" vertical="center"/>
    </xf>
    <xf numFmtId="0" fontId="10" fillId="0" borderId="1" xfId="4" applyFont="1" applyBorder="1"/>
    <xf numFmtId="0" fontId="11" fillId="0" borderId="0" xfId="4" applyFont="1"/>
    <xf numFmtId="0" fontId="12" fillId="0" borderId="1" xfId="4" applyNumberFormat="1" applyFont="1" applyBorder="1" applyAlignment="1">
      <alignment horizontal="center" vertical="center"/>
    </xf>
    <xf numFmtId="0" fontId="11" fillId="0" borderId="0" xfId="5" applyFont="1"/>
    <xf numFmtId="0" fontId="12" fillId="0" borderId="1" xfId="5" applyNumberFormat="1" applyFont="1" applyBorder="1" applyAlignment="1">
      <alignment horizontal="center" vertical="center"/>
    </xf>
    <xf numFmtId="0" fontId="10" fillId="0" borderId="1" xfId="5" applyFont="1" applyBorder="1"/>
    <xf numFmtId="0" fontId="11" fillId="0" borderId="0" xfId="6" applyFont="1"/>
    <xf numFmtId="0" fontId="10" fillId="0" borderId="1" xfId="6" applyFont="1" applyBorder="1"/>
    <xf numFmtId="0" fontId="12" fillId="0" borderId="1" xfId="6" applyNumberFormat="1" applyFont="1" applyBorder="1" applyAlignment="1">
      <alignment horizontal="center" vertical="center"/>
    </xf>
    <xf numFmtId="0" fontId="11" fillId="0" borderId="0" xfId="7" applyFont="1"/>
    <xf numFmtId="0" fontId="10" fillId="0" borderId="1" xfId="7" applyFont="1" applyBorder="1"/>
    <xf numFmtId="0" fontId="12" fillId="0" borderId="1" xfId="7" applyNumberFormat="1" applyFont="1" applyBorder="1" applyAlignment="1">
      <alignment horizontal="center" vertical="center"/>
    </xf>
    <xf numFmtId="0" fontId="10" fillId="0" borderId="1" xfId="8" applyFont="1" applyBorder="1"/>
    <xf numFmtId="0" fontId="11" fillId="0" borderId="0" xfId="8" applyFont="1"/>
    <xf numFmtId="0" fontId="12" fillId="0" borderId="1" xfId="8" applyNumberFormat="1" applyFont="1" applyBorder="1" applyAlignment="1">
      <alignment horizontal="center" vertical="center"/>
    </xf>
    <xf numFmtId="0" fontId="11" fillId="0" borderId="0" xfId="9" applyFont="1"/>
    <xf numFmtId="0" fontId="10" fillId="0" borderId="1" xfId="9" applyFont="1" applyBorder="1"/>
    <xf numFmtId="0" fontId="12" fillId="0" borderId="1" xfId="9" applyNumberFormat="1" applyFont="1" applyBorder="1" applyAlignment="1">
      <alignment horizontal="center" vertical="center"/>
    </xf>
    <xf numFmtId="0" fontId="11" fillId="0" borderId="0" xfId="10" applyFont="1"/>
    <xf numFmtId="0" fontId="10" fillId="0" borderId="1" xfId="10" applyFont="1" applyBorder="1"/>
    <xf numFmtId="0" fontId="12" fillId="0" borderId="1" xfId="10" applyNumberFormat="1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right"/>
    </xf>
    <xf numFmtId="166" fontId="10" fillId="0" borderId="1" xfId="8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0" fillId="0" borderId="1" xfId="11" applyFont="1" applyBorder="1"/>
    <xf numFmtId="0" fontId="11" fillId="0" borderId="0" xfId="11" applyNumberFormat="1" applyFont="1" applyAlignment="1">
      <alignment horizontal="right"/>
    </xf>
    <xf numFmtId="0" fontId="16" fillId="0" borderId="0" xfId="11" applyNumberFormat="1" applyFont="1" applyAlignment="1">
      <alignment horizontal="center"/>
    </xf>
    <xf numFmtId="0" fontId="11" fillId="0" borderId="0" xfId="11" applyNumberFormat="1" applyFont="1" applyAlignment="1">
      <alignment horizontal="center"/>
    </xf>
    <xf numFmtId="0" fontId="11" fillId="0" borderId="0" xfId="11" applyNumberFormat="1" applyFont="1" applyAlignment="1">
      <alignment horizontal="left"/>
    </xf>
    <xf numFmtId="0" fontId="11" fillId="0" borderId="0" xfId="11" applyFont="1"/>
    <xf numFmtId="0" fontId="12" fillId="0" borderId="1" xfId="11" applyNumberFormat="1" applyFont="1" applyBorder="1" applyAlignment="1">
      <alignment horizontal="center" vertical="center"/>
    </xf>
    <xf numFmtId="0" fontId="11" fillId="0" borderId="0" xfId="1" applyNumberFormat="1" applyFont="1" applyAlignment="1">
      <alignment horizontal="right"/>
    </xf>
    <xf numFmtId="0" fontId="10" fillId="0" borderId="1" xfId="1" applyFont="1" applyBorder="1"/>
    <xf numFmtId="0" fontId="16" fillId="0" borderId="0" xfId="1" applyNumberFormat="1" applyFont="1" applyAlignment="1">
      <alignment horizontal="center"/>
    </xf>
    <xf numFmtId="0" fontId="11" fillId="0" borderId="0" xfId="1" applyNumberFormat="1" applyFont="1" applyAlignment="1">
      <alignment horizontal="center"/>
    </xf>
    <xf numFmtId="0" fontId="11" fillId="0" borderId="0" xfId="1" applyNumberFormat="1" applyFont="1" applyAlignment="1">
      <alignment horizontal="left"/>
    </xf>
    <xf numFmtId="0" fontId="11" fillId="0" borderId="0" xfId="1" applyFont="1"/>
    <xf numFmtId="0" fontId="12" fillId="0" borderId="1" xfId="1" applyNumberFormat="1" applyFont="1" applyBorder="1" applyAlignment="1">
      <alignment horizontal="center" vertical="center"/>
    </xf>
    <xf numFmtId="0" fontId="10" fillId="0" borderId="1" xfId="12" applyFont="1" applyBorder="1"/>
    <xf numFmtId="0" fontId="11" fillId="0" borderId="0" xfId="12" applyNumberFormat="1" applyFont="1" applyAlignment="1">
      <alignment horizontal="right"/>
    </xf>
    <xf numFmtId="0" fontId="11" fillId="0" borderId="0" xfId="12" applyFont="1"/>
    <xf numFmtId="0" fontId="16" fillId="0" borderId="0" xfId="12" applyNumberFormat="1" applyFont="1" applyAlignment="1">
      <alignment horizontal="center"/>
    </xf>
    <xf numFmtId="0" fontId="11" fillId="0" borderId="0" xfId="12" applyNumberFormat="1" applyFont="1" applyAlignment="1">
      <alignment horizontal="center"/>
    </xf>
    <xf numFmtId="0" fontId="11" fillId="0" borderId="0" xfId="12" applyNumberFormat="1" applyFont="1" applyAlignment="1">
      <alignment horizontal="left"/>
    </xf>
    <xf numFmtId="0" fontId="12" fillId="0" borderId="1" xfId="12" applyNumberFormat="1" applyFont="1" applyBorder="1" applyAlignment="1">
      <alignment horizontal="center" vertical="center"/>
    </xf>
    <xf numFmtId="0" fontId="10" fillId="0" borderId="1" xfId="2" applyFont="1" applyBorder="1"/>
    <xf numFmtId="0" fontId="11" fillId="0" borderId="0" xfId="2" applyNumberFormat="1" applyFont="1" applyAlignment="1">
      <alignment horizontal="right"/>
    </xf>
    <xf numFmtId="0" fontId="16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left"/>
    </xf>
    <xf numFmtId="0" fontId="11" fillId="0" borderId="0" xfId="2" applyFont="1"/>
    <xf numFmtId="0" fontId="12" fillId="0" borderId="1" xfId="2" applyNumberFormat="1" applyFont="1" applyBorder="1" applyAlignment="1">
      <alignment horizontal="center" vertical="center"/>
    </xf>
    <xf numFmtId="0" fontId="11" fillId="0" borderId="0" xfId="3" applyNumberFormat="1" applyFont="1" applyAlignment="1">
      <alignment horizontal="right"/>
    </xf>
    <xf numFmtId="0" fontId="16" fillId="0" borderId="0" xfId="3" applyNumberFormat="1" applyFont="1" applyAlignment="1">
      <alignment horizontal="center"/>
    </xf>
    <xf numFmtId="0" fontId="11" fillId="0" borderId="0" xfId="3" applyNumberFormat="1" applyFont="1" applyAlignment="1">
      <alignment horizontal="center"/>
    </xf>
    <xf numFmtId="0" fontId="11" fillId="0" borderId="0" xfId="3" applyNumberFormat="1" applyFont="1" applyAlignment="1">
      <alignment horizontal="left"/>
    </xf>
    <xf numFmtId="0" fontId="11" fillId="0" borderId="0" xfId="3" applyFont="1"/>
    <xf numFmtId="0" fontId="12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0" fontId="10" fillId="0" borderId="1" xfId="4" applyFont="1" applyBorder="1"/>
    <xf numFmtId="0" fontId="11" fillId="0" borderId="0" xfId="4" applyNumberFormat="1" applyFont="1" applyAlignment="1">
      <alignment horizontal="right"/>
    </xf>
    <xf numFmtId="0" fontId="16" fillId="0" borderId="0" xfId="4" applyNumberFormat="1" applyFont="1" applyAlignment="1">
      <alignment horizontal="center"/>
    </xf>
    <xf numFmtId="0" fontId="11" fillId="0" borderId="0" xfId="4" applyNumberFormat="1" applyFont="1" applyAlignment="1">
      <alignment horizontal="center"/>
    </xf>
    <xf numFmtId="0" fontId="11" fillId="0" borderId="0" xfId="4" applyNumberFormat="1" applyFont="1" applyAlignment="1">
      <alignment horizontal="left"/>
    </xf>
    <xf numFmtId="0" fontId="11" fillId="0" borderId="0" xfId="4" applyFont="1"/>
    <xf numFmtId="0" fontId="12" fillId="0" borderId="1" xfId="4" applyNumberFormat="1" applyFont="1" applyBorder="1" applyAlignment="1">
      <alignment horizontal="center" vertical="center"/>
    </xf>
    <xf numFmtId="0" fontId="10" fillId="0" borderId="1" xfId="5" applyFont="1" applyBorder="1"/>
    <xf numFmtId="0" fontId="11" fillId="0" borderId="0" xfId="5" applyNumberFormat="1" applyFont="1" applyAlignment="1">
      <alignment horizontal="right"/>
    </xf>
    <xf numFmtId="0" fontId="16" fillId="0" borderId="0" xfId="5" applyNumberFormat="1" applyFont="1" applyAlignment="1">
      <alignment horizontal="center"/>
    </xf>
    <xf numFmtId="0" fontId="11" fillId="0" borderId="0" xfId="5" applyNumberFormat="1" applyFont="1" applyAlignment="1">
      <alignment horizontal="center"/>
    </xf>
    <xf numFmtId="0" fontId="11" fillId="0" borderId="0" xfId="5" applyNumberFormat="1" applyFont="1" applyAlignment="1">
      <alignment horizontal="left"/>
    </xf>
    <xf numFmtId="0" fontId="11" fillId="0" borderId="0" xfId="5" applyFont="1"/>
    <xf numFmtId="0" fontId="12" fillId="0" borderId="1" xfId="5" applyNumberFormat="1" applyFont="1" applyBorder="1" applyAlignment="1">
      <alignment horizontal="center" vertical="center"/>
    </xf>
    <xf numFmtId="0" fontId="11" fillId="0" borderId="0" xfId="6" applyFont="1"/>
    <xf numFmtId="0" fontId="10" fillId="0" borderId="1" xfId="6" applyFont="1" applyBorder="1"/>
    <xf numFmtId="0" fontId="11" fillId="0" borderId="0" xfId="6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0" fontId="11" fillId="0" borderId="0" xfId="6" applyNumberFormat="1" applyFont="1" applyAlignment="1">
      <alignment horizontal="center"/>
    </xf>
    <xf numFmtId="0" fontId="11" fillId="0" borderId="0" xfId="6" applyNumberFormat="1" applyFont="1" applyAlignment="1">
      <alignment horizontal="left"/>
    </xf>
    <xf numFmtId="0" fontId="12" fillId="0" borderId="1" xfId="6" applyNumberFormat="1" applyFont="1" applyBorder="1" applyAlignment="1">
      <alignment horizontal="center" vertical="center"/>
    </xf>
    <xf numFmtId="0" fontId="10" fillId="0" borderId="1" xfId="7" applyFont="1" applyBorder="1"/>
    <xf numFmtId="0" fontId="11" fillId="0" borderId="0" xfId="7" applyNumberFormat="1" applyFont="1" applyAlignment="1">
      <alignment horizontal="right"/>
    </xf>
    <xf numFmtId="0" fontId="11" fillId="0" borderId="0" xfId="7" applyFont="1"/>
    <xf numFmtId="0" fontId="16" fillId="0" borderId="0" xfId="7" applyNumberFormat="1" applyFont="1" applyAlignment="1">
      <alignment horizontal="center"/>
    </xf>
    <xf numFmtId="0" fontId="11" fillId="0" borderId="0" xfId="7" applyNumberFormat="1" applyFont="1" applyAlignment="1">
      <alignment horizontal="center"/>
    </xf>
    <xf numFmtId="0" fontId="11" fillId="0" borderId="0" xfId="7" applyNumberFormat="1" applyFont="1" applyAlignment="1">
      <alignment horizontal="left"/>
    </xf>
    <xf numFmtId="0" fontId="12" fillId="0" borderId="1" xfId="7" applyNumberFormat="1" applyFont="1" applyBorder="1" applyAlignment="1">
      <alignment horizontal="center" vertical="center"/>
    </xf>
    <xf numFmtId="0" fontId="10" fillId="0" borderId="1" xfId="8" applyFont="1" applyBorder="1"/>
    <xf numFmtId="0" fontId="11" fillId="0" borderId="0" xfId="8" applyNumberFormat="1" applyFont="1" applyAlignment="1">
      <alignment horizontal="right"/>
    </xf>
    <xf numFmtId="0" fontId="11" fillId="0" borderId="0" xfId="8" applyFont="1"/>
    <xf numFmtId="0" fontId="16" fillId="0" borderId="0" xfId="8" applyNumberFormat="1" applyFont="1" applyAlignment="1">
      <alignment horizontal="center"/>
    </xf>
    <xf numFmtId="0" fontId="11" fillId="0" borderId="0" xfId="8" applyNumberFormat="1" applyFont="1" applyAlignment="1">
      <alignment horizontal="center"/>
    </xf>
    <xf numFmtId="0" fontId="11" fillId="0" borderId="0" xfId="8" applyNumberFormat="1" applyFont="1" applyAlignment="1">
      <alignment horizontal="left"/>
    </xf>
    <xf numFmtId="0" fontId="12" fillId="0" borderId="1" xfId="8" applyNumberFormat="1" applyFont="1" applyBorder="1" applyAlignment="1">
      <alignment horizontal="center" vertical="center"/>
    </xf>
    <xf numFmtId="0" fontId="10" fillId="0" borderId="1" xfId="9" applyFont="1" applyBorder="1"/>
    <xf numFmtId="0" fontId="11" fillId="0" borderId="0" xfId="9" applyNumberFormat="1" applyFont="1" applyAlignment="1">
      <alignment horizontal="right"/>
    </xf>
    <xf numFmtId="0" fontId="11" fillId="0" borderId="0" xfId="9" applyFont="1"/>
    <xf numFmtId="0" fontId="16" fillId="0" borderId="0" xfId="9" applyNumberFormat="1" applyFont="1" applyAlignment="1">
      <alignment horizontal="center"/>
    </xf>
    <xf numFmtId="0" fontId="11" fillId="0" borderId="0" xfId="9" applyNumberFormat="1" applyFont="1" applyAlignment="1">
      <alignment horizontal="center"/>
    </xf>
    <xf numFmtId="0" fontId="11" fillId="0" borderId="0" xfId="9" applyNumberFormat="1" applyFont="1" applyAlignment="1">
      <alignment horizontal="left"/>
    </xf>
    <xf numFmtId="0" fontId="12" fillId="0" borderId="1" xfId="9" applyNumberFormat="1" applyFont="1" applyBorder="1" applyAlignment="1">
      <alignment horizontal="center" vertical="center"/>
    </xf>
    <xf numFmtId="0" fontId="10" fillId="0" borderId="1" xfId="10" applyFont="1" applyBorder="1"/>
    <xf numFmtId="0" fontId="11" fillId="0" borderId="0" xfId="10" applyNumberFormat="1" applyFont="1" applyAlignment="1">
      <alignment horizontal="right"/>
    </xf>
    <xf numFmtId="0" fontId="11" fillId="0" borderId="0" xfId="10" applyFont="1"/>
    <xf numFmtId="0" fontId="16" fillId="0" borderId="0" xfId="10" applyNumberFormat="1" applyFont="1" applyAlignment="1">
      <alignment horizontal="center"/>
    </xf>
    <xf numFmtId="0" fontId="11" fillId="0" borderId="0" xfId="10" applyNumberFormat="1" applyFont="1" applyAlignment="1">
      <alignment horizontal="center"/>
    </xf>
    <xf numFmtId="0" fontId="11" fillId="0" borderId="0" xfId="10" applyNumberFormat="1" applyFont="1" applyAlignment="1">
      <alignment horizontal="left"/>
    </xf>
    <xf numFmtId="0" fontId="12" fillId="0" borderId="1" xfId="1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7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13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</cellXfs>
  <cellStyles count="13">
    <cellStyle name="Обычный" xfId="0" builtinId="0"/>
    <cellStyle name="Обычный_1 день" xfId="11"/>
    <cellStyle name="Обычный_10 день" xfId="8"/>
    <cellStyle name="Обычный_11 день" xfId="9"/>
    <cellStyle name="Обычный_12 день" xfId="10"/>
    <cellStyle name="Обычный_2 день" xfId="1"/>
    <cellStyle name="Обычный_3 день" xfId="12"/>
    <cellStyle name="Обычный_4 день" xfId="2"/>
    <cellStyle name="Обычный_5 день" xfId="3"/>
    <cellStyle name="Обычный_6 день" xfId="4"/>
    <cellStyle name="Обычный_7 день" xfId="5"/>
    <cellStyle name="Обычный_8 день" xfId="6"/>
    <cellStyle name="Обычный_9 день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W100"/>
  <sheetViews>
    <sheetView tabSelected="1" view="pageBreakPreview" zoomScale="50" zoomScaleSheetLayoutView="50" workbookViewId="0">
      <selection activeCell="B29" sqref="B29:AW76"/>
    </sheetView>
  </sheetViews>
  <sheetFormatPr defaultRowHeight="15" x14ac:dyDescent="0.2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7" spans="1:46" ht="46.5" x14ac:dyDescent="0.7">
      <c r="A7" s="87"/>
      <c r="B7" s="144" t="s">
        <v>3</v>
      </c>
      <c r="C7" s="144"/>
      <c r="D7" s="144"/>
      <c r="E7" s="144"/>
      <c r="F7" s="144"/>
      <c r="G7" s="144"/>
      <c r="H7" s="144"/>
      <c r="I7" s="144"/>
      <c r="J7" s="144"/>
      <c r="K7" s="144"/>
      <c r="L7" s="88"/>
      <c r="M7" s="88"/>
      <c r="N7" s="89"/>
      <c r="O7" s="89"/>
      <c r="P7" s="89"/>
      <c r="Q7" s="89"/>
      <c r="R7" s="89"/>
      <c r="S7" s="89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144" t="s">
        <v>4</v>
      </c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87"/>
      <c r="AR7" s="87"/>
      <c r="AS7" s="87"/>
      <c r="AT7" s="87"/>
    </row>
    <row r="8" spans="1:46" ht="46.5" x14ac:dyDescent="0.7">
      <c r="A8" s="87"/>
      <c r="B8" s="144" t="s">
        <v>5</v>
      </c>
      <c r="C8" s="144"/>
      <c r="D8" s="144"/>
      <c r="E8" s="144"/>
      <c r="F8" s="144"/>
      <c r="G8" s="144"/>
      <c r="H8" s="144"/>
      <c r="I8" s="144"/>
      <c r="J8" s="144"/>
      <c r="K8" s="144"/>
      <c r="L8" s="88"/>
      <c r="M8" s="88"/>
      <c r="N8" s="89"/>
      <c r="O8" s="89"/>
      <c r="P8" s="89"/>
      <c r="Q8" s="89"/>
      <c r="R8" s="89"/>
      <c r="S8" s="89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144" t="s">
        <v>5</v>
      </c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87"/>
      <c r="AR8" s="87"/>
      <c r="AS8" s="87"/>
      <c r="AT8" s="87"/>
    </row>
    <row r="9" spans="1:46" ht="46.5" x14ac:dyDescent="0.7">
      <c r="A9" s="87"/>
      <c r="B9" s="146" t="s">
        <v>99</v>
      </c>
      <c r="C9" s="146"/>
      <c r="D9" s="146"/>
      <c r="E9" s="144" t="s">
        <v>100</v>
      </c>
      <c r="F9" s="144"/>
      <c r="G9" s="88" t="s">
        <v>101</v>
      </c>
      <c r="H9" s="145"/>
      <c r="I9" s="145"/>
      <c r="J9" s="145"/>
      <c r="K9" s="145"/>
      <c r="L9" s="88"/>
      <c r="M9" s="88"/>
      <c r="N9" s="89"/>
      <c r="O9" s="89"/>
      <c r="P9" s="89"/>
      <c r="Q9" s="89"/>
      <c r="R9" s="89"/>
      <c r="S9" s="89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144" t="s">
        <v>34</v>
      </c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87"/>
      <c r="AR9" s="87"/>
      <c r="AS9" s="87"/>
      <c r="AT9" s="87"/>
    </row>
    <row r="10" spans="1:46" ht="46.5" x14ac:dyDescent="0.7">
      <c r="A10" s="87"/>
      <c r="B10" s="90"/>
      <c r="C10" s="90"/>
      <c r="D10" s="141"/>
      <c r="E10" s="141"/>
      <c r="F10" s="141"/>
      <c r="G10" s="88"/>
      <c r="H10" s="144"/>
      <c r="I10" s="144"/>
      <c r="J10" s="144"/>
      <c r="K10" s="144"/>
      <c r="L10" s="88"/>
      <c r="M10" s="88"/>
      <c r="N10" s="89"/>
      <c r="O10" s="89"/>
      <c r="P10" s="89"/>
      <c r="Q10" s="89"/>
      <c r="R10" s="89"/>
      <c r="S10" s="89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144" t="s">
        <v>46</v>
      </c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87"/>
      <c r="AR10" s="87"/>
      <c r="AS10" s="87"/>
      <c r="AT10" s="87"/>
    </row>
    <row r="11" spans="1:46" ht="46.5" x14ac:dyDescent="0.7">
      <c r="A11" s="87"/>
      <c r="B11" s="147" t="s">
        <v>102</v>
      </c>
      <c r="C11" s="147"/>
      <c r="D11" s="142"/>
      <c r="E11" s="142"/>
      <c r="F11" s="142"/>
      <c r="G11" s="142"/>
      <c r="H11" s="142"/>
      <c r="I11" s="142"/>
      <c r="J11" s="141">
        <v>2024</v>
      </c>
      <c r="K11" s="141"/>
      <c r="L11" s="88"/>
      <c r="M11" s="88"/>
      <c r="N11" s="89"/>
      <c r="O11" s="89"/>
      <c r="P11" s="89"/>
      <c r="Q11" s="89"/>
      <c r="R11" s="89"/>
      <c r="S11" s="89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142">
        <v>2</v>
      </c>
      <c r="AF11" s="142"/>
      <c r="AG11" s="142"/>
      <c r="AH11" s="141" t="s">
        <v>272</v>
      </c>
      <c r="AI11" s="141"/>
      <c r="AJ11" s="141"/>
      <c r="AK11" s="141"/>
      <c r="AL11" s="141"/>
      <c r="AM11" s="140">
        <v>2024</v>
      </c>
      <c r="AN11" s="140"/>
      <c r="AO11" s="140"/>
      <c r="AP11" s="140"/>
      <c r="AQ11" s="87"/>
      <c r="AR11" s="87"/>
      <c r="AS11" s="87"/>
      <c r="AT11" s="87"/>
    </row>
    <row r="12" spans="1:46" ht="18.75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46" ht="18.75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46" ht="18.75" x14ac:dyDescent="0.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46" ht="18.75" x14ac:dyDescent="0.3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46" ht="18.75" x14ac:dyDescent="0.3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2:49" ht="18.75" x14ac:dyDescent="0.3">
      <c r="B17" s="2"/>
      <c r="C17" s="2"/>
      <c r="D17" s="2"/>
      <c r="E17" s="8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49" ht="18.75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49" ht="18.75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2:49" ht="18.75" x14ac:dyDescent="0.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2:49" ht="18.75" x14ac:dyDescent="0.3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2:49" ht="18.75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49" ht="18.75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49" ht="18.75" x14ac:dyDescent="0.3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49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49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49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49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49" ht="15" customHeight="1" x14ac:dyDescent="0.25">
      <c r="B29" s="143" t="s">
        <v>273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</row>
    <row r="30" spans="2:49" ht="15" customHeight="1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</row>
    <row r="31" spans="2:49" ht="15" customHeight="1" x14ac:dyDescent="0.25"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</row>
    <row r="32" spans="2:49" ht="15" customHeight="1" x14ac:dyDescent="0.25"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</row>
    <row r="33" spans="2:49" ht="15" customHeight="1" x14ac:dyDescent="0.25"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</row>
    <row r="34" spans="2:49" ht="15" customHeight="1" x14ac:dyDescent="0.25"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</row>
    <row r="35" spans="2:49" ht="15" customHeight="1" x14ac:dyDescent="0.25"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</row>
    <row r="36" spans="2:49" ht="15" customHeight="1" x14ac:dyDescent="0.25"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</row>
    <row r="37" spans="2:49" ht="15" customHeight="1" x14ac:dyDescent="0.25"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</row>
    <row r="38" spans="2:49" ht="15" customHeight="1" x14ac:dyDescent="0.25"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</row>
    <row r="39" spans="2:49" ht="15" customHeight="1" x14ac:dyDescent="0.25"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</row>
    <row r="40" spans="2:49" ht="15" customHeight="1" x14ac:dyDescent="0.25"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</row>
    <row r="41" spans="2:49" ht="15" customHeight="1" x14ac:dyDescent="0.25"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</row>
    <row r="42" spans="2:49" ht="15" customHeight="1" x14ac:dyDescent="0.25"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</row>
    <row r="43" spans="2:49" ht="15" customHeight="1" x14ac:dyDescent="0.25"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</row>
    <row r="44" spans="2:49" ht="15" customHeight="1" x14ac:dyDescent="0.25"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</row>
    <row r="45" spans="2:49" ht="15" customHeight="1" x14ac:dyDescent="0.25"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</row>
    <row r="46" spans="2:49" ht="15" customHeight="1" x14ac:dyDescent="0.25"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</row>
    <row r="47" spans="2:49" ht="15" customHeight="1" x14ac:dyDescent="0.25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</row>
    <row r="48" spans="2:49" ht="15" customHeight="1" x14ac:dyDescent="0.25"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</row>
    <row r="49" spans="2:49" ht="15" customHeight="1" x14ac:dyDescent="0.25"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</row>
    <row r="50" spans="2:49" ht="15" customHeight="1" x14ac:dyDescent="0.25"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</row>
    <row r="51" spans="2:49" ht="15" customHeight="1" x14ac:dyDescent="0.25"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</row>
    <row r="52" spans="2:49" ht="15" customHeight="1" x14ac:dyDescent="0.25"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</row>
    <row r="53" spans="2:49" ht="15" customHeight="1" x14ac:dyDescent="0.25"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</row>
    <row r="54" spans="2:49" ht="15" customHeight="1" x14ac:dyDescent="0.25"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</row>
    <row r="55" spans="2:49" ht="15" customHeight="1" x14ac:dyDescent="0.25"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</row>
    <row r="56" spans="2:49" ht="15" customHeight="1" x14ac:dyDescent="0.25"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</row>
    <row r="57" spans="2:49" ht="15" customHeight="1" x14ac:dyDescent="0.25"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</row>
    <row r="58" spans="2:49" ht="15" customHeight="1" x14ac:dyDescent="0.25"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</row>
    <row r="59" spans="2:49" ht="15" customHeight="1" x14ac:dyDescent="0.25"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</row>
    <row r="60" spans="2:49" ht="15" customHeight="1" x14ac:dyDescent="0.25"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</row>
    <row r="61" spans="2:49" ht="15" customHeight="1" x14ac:dyDescent="0.25"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</row>
    <row r="62" spans="2:49" ht="15" customHeight="1" x14ac:dyDescent="0.25"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</row>
    <row r="63" spans="2:49" ht="15" customHeight="1" x14ac:dyDescent="0.25"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</row>
    <row r="64" spans="2:49" ht="15" customHeight="1" x14ac:dyDescent="0.25"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</row>
    <row r="65" spans="2:49" ht="15" customHeight="1" x14ac:dyDescent="0.25"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</row>
    <row r="66" spans="2:49" ht="15" customHeight="1" x14ac:dyDescent="0.25"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</row>
    <row r="67" spans="2:49" ht="15" customHeight="1" x14ac:dyDescent="0.25"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</row>
    <row r="68" spans="2:49" ht="15" customHeight="1" x14ac:dyDescent="0.25"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</row>
    <row r="69" spans="2:49" ht="15" customHeight="1" x14ac:dyDescent="0.25"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</row>
    <row r="70" spans="2:49" ht="15" customHeight="1" x14ac:dyDescent="0.25"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</row>
    <row r="71" spans="2:49" ht="15" customHeight="1" x14ac:dyDescent="0.25"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</row>
    <row r="72" spans="2:49" ht="15" customHeight="1" x14ac:dyDescent="0.25"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</row>
    <row r="73" spans="2:49" ht="15" customHeight="1" x14ac:dyDescent="0.25"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</row>
    <row r="74" spans="2:49" ht="15" customHeight="1" x14ac:dyDescent="0.25"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</row>
    <row r="75" spans="2:49" ht="15" customHeight="1" x14ac:dyDescent="0.25"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</row>
    <row r="76" spans="2:49" ht="15" customHeight="1" x14ac:dyDescent="0.25"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</row>
    <row r="77" spans="2:49" ht="15" customHeight="1" x14ac:dyDescent="0.25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</row>
    <row r="78" spans="2:49" ht="15" customHeight="1" x14ac:dyDescent="0.25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</row>
    <row r="79" spans="2:49" ht="15" customHeight="1" x14ac:dyDescent="0.25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</row>
    <row r="80" spans="2:49" ht="15" customHeight="1" x14ac:dyDescent="0.25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</row>
    <row r="81" spans="2:44" ht="15" customHeight="1" x14ac:dyDescent="0.25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</row>
    <row r="82" spans="2:44" ht="15" customHeight="1" x14ac:dyDescent="0.25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</row>
    <row r="83" spans="2:44" ht="15" customHeight="1" x14ac:dyDescent="0.25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</row>
    <row r="84" spans="2:44" ht="15" customHeight="1" x14ac:dyDescent="0.25"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</row>
    <row r="85" spans="2:44" ht="15" customHeight="1" x14ac:dyDescent="0.25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</row>
    <row r="86" spans="2:44" ht="15" customHeight="1" x14ac:dyDescent="0.25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</row>
    <row r="87" spans="2:44" ht="15" customHeight="1" x14ac:dyDescent="0.25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</row>
    <row r="88" spans="2:44" ht="15" customHeight="1" x14ac:dyDescent="0.25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</row>
    <row r="89" spans="2:44" ht="15" customHeight="1" x14ac:dyDescent="0.25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</row>
    <row r="90" spans="2:44" ht="15" customHeight="1" x14ac:dyDescent="0.25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</row>
    <row r="91" spans="2:44" ht="15" customHeight="1" x14ac:dyDescent="0.25"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</row>
    <row r="92" spans="2:44" ht="15" customHeight="1" x14ac:dyDescent="0.25"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</row>
    <row r="93" spans="2:44" ht="15" customHeight="1" x14ac:dyDescent="0.25"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</row>
    <row r="94" spans="2:44" ht="15" customHeight="1" x14ac:dyDescent="0.25"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</row>
    <row r="95" spans="2:44" ht="15" customHeight="1" x14ac:dyDescent="0.25"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</row>
    <row r="96" spans="2:44" ht="15" customHeight="1" x14ac:dyDescent="0.25"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</row>
    <row r="97" spans="2:44" ht="15" customHeight="1" x14ac:dyDescent="0.25"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</row>
    <row r="98" spans="2:44" ht="15" customHeight="1" x14ac:dyDescent="0.25"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</row>
    <row r="99" spans="2:44" ht="15" customHeight="1" x14ac:dyDescent="0.25"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</row>
    <row r="100" spans="2:44" ht="15" customHeight="1" x14ac:dyDescent="0.25"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</row>
  </sheetData>
  <mergeCells count="18">
    <mergeCell ref="B7:K7"/>
    <mergeCell ref="AE7:AP7"/>
    <mergeCell ref="AE8:AP8"/>
    <mergeCell ref="AE9:AP9"/>
    <mergeCell ref="AE10:AP10"/>
    <mergeCell ref="AM11:AP11"/>
    <mergeCell ref="AH11:AL11"/>
    <mergeCell ref="AE11:AG11"/>
    <mergeCell ref="B29:AW76"/>
    <mergeCell ref="B8:K8"/>
    <mergeCell ref="H9:K9"/>
    <mergeCell ref="H10:K10"/>
    <mergeCell ref="D10:F10"/>
    <mergeCell ref="B9:D9"/>
    <mergeCell ref="D11:I11"/>
    <mergeCell ref="J11:K11"/>
    <mergeCell ref="B11:C11"/>
    <mergeCell ref="E9:F9"/>
  </mergeCells>
  <phoneticPr fontId="3" type="noConversion"/>
  <pageMargins left="0.7" right="0.7" top="0.75" bottom="0.75" header="0.3" footer="0.3"/>
  <pageSetup paperSize="9" scale="27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13" zoomScale="130" zoomScaleNormal="70" zoomScaleSheetLayoutView="130" zoomScalePageLayoutView="130" workbookViewId="0">
      <selection activeCell="A29" sqref="A29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.75" x14ac:dyDescent="0.25">
      <c r="A2" s="207" t="s">
        <v>106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A3" s="208" t="s">
        <v>53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1" x14ac:dyDescent="0.25">
      <c r="A4" s="126" t="s">
        <v>54</v>
      </c>
      <c r="B4" s="209" t="s">
        <v>172</v>
      </c>
      <c r="C4" s="209"/>
      <c r="D4" s="209"/>
      <c r="E4" s="209"/>
      <c r="F4" s="209"/>
      <c r="G4" s="209"/>
      <c r="H4" s="209"/>
      <c r="I4" s="209"/>
      <c r="J4" s="209"/>
      <c r="K4" s="209"/>
    </row>
    <row r="5" spans="1:1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x14ac:dyDescent="0.25">
      <c r="A7" s="126" t="s">
        <v>55</v>
      </c>
      <c r="B7" s="49"/>
      <c r="C7" s="49"/>
      <c r="D7" s="206" t="s">
        <v>103</v>
      </c>
      <c r="E7" s="206"/>
      <c r="F7" s="206"/>
      <c r="G7" s="206"/>
      <c r="H7" s="206"/>
      <c r="I7" s="206"/>
      <c r="J7" s="206"/>
      <c r="K7" s="49"/>
    </row>
    <row r="8" spans="1:11" ht="33.75" x14ac:dyDescent="0.25">
      <c r="A8" s="128" t="s">
        <v>48</v>
      </c>
      <c r="B8" s="210" t="s">
        <v>50</v>
      </c>
      <c r="C8" s="210"/>
      <c r="D8" s="210"/>
      <c r="E8" s="210"/>
      <c r="F8" s="128" t="s">
        <v>51</v>
      </c>
      <c r="G8" s="128" t="s">
        <v>2</v>
      </c>
      <c r="H8" s="128" t="s">
        <v>0</v>
      </c>
      <c r="I8" s="128" t="s">
        <v>1</v>
      </c>
      <c r="J8" s="50" t="s">
        <v>49</v>
      </c>
      <c r="K8" s="128" t="s">
        <v>47</v>
      </c>
    </row>
    <row r="9" spans="1:11" x14ac:dyDescent="0.25">
      <c r="A9" s="206" t="s">
        <v>104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</row>
    <row r="10" spans="1:11" x14ac:dyDescent="0.25">
      <c r="A10" s="127"/>
      <c r="B10" s="204" t="s">
        <v>197</v>
      </c>
      <c r="C10" s="204"/>
      <c r="D10" s="204"/>
      <c r="E10" s="204"/>
      <c r="F10" s="53">
        <v>90</v>
      </c>
      <c r="G10" s="52">
        <v>13.5</v>
      </c>
      <c r="H10" s="52">
        <v>9.6</v>
      </c>
      <c r="I10" s="51">
        <v>8.35</v>
      </c>
      <c r="J10" s="53">
        <v>173</v>
      </c>
      <c r="K10" s="127" t="s">
        <v>198</v>
      </c>
    </row>
    <row r="11" spans="1:11" x14ac:dyDescent="0.25">
      <c r="A11" s="127"/>
      <c r="B11" s="204" t="s">
        <v>73</v>
      </c>
      <c r="C11" s="204"/>
      <c r="D11" s="204"/>
      <c r="E11" s="204"/>
      <c r="F11" s="53">
        <v>210</v>
      </c>
      <c r="G11" s="51">
        <v>7.89</v>
      </c>
      <c r="H11" s="51">
        <v>0.94</v>
      </c>
      <c r="I11" s="51">
        <v>40.53</v>
      </c>
      <c r="J11" s="52">
        <v>202.6</v>
      </c>
      <c r="K11" s="127" t="s">
        <v>96</v>
      </c>
    </row>
    <row r="12" spans="1:11" x14ac:dyDescent="0.25">
      <c r="A12" s="127"/>
      <c r="B12" s="204" t="s">
        <v>62</v>
      </c>
      <c r="C12" s="204"/>
      <c r="D12" s="204"/>
      <c r="E12" s="204"/>
      <c r="F12" s="53">
        <v>200</v>
      </c>
      <c r="G12" s="54"/>
      <c r="H12" s="54"/>
      <c r="I12" s="51">
        <v>19.95</v>
      </c>
      <c r="J12" s="51">
        <v>74.73</v>
      </c>
      <c r="K12" s="127" t="s">
        <v>63</v>
      </c>
    </row>
    <row r="13" spans="1:11" x14ac:dyDescent="0.25">
      <c r="A13" s="127"/>
      <c r="B13" s="204" t="s">
        <v>64</v>
      </c>
      <c r="C13" s="204"/>
      <c r="D13" s="204"/>
      <c r="E13" s="204"/>
      <c r="F13" s="53">
        <v>50</v>
      </c>
      <c r="G13" s="52">
        <v>3.8</v>
      </c>
      <c r="H13" s="52">
        <v>0.4</v>
      </c>
      <c r="I13" s="52">
        <v>24.6</v>
      </c>
      <c r="J13" s="52">
        <v>117.5</v>
      </c>
      <c r="K13" s="127" t="s">
        <v>65</v>
      </c>
    </row>
    <row r="14" spans="1:11" x14ac:dyDescent="0.25">
      <c r="A14" s="205" t="s">
        <v>56</v>
      </c>
      <c r="B14" s="205"/>
      <c r="C14" s="205"/>
      <c r="D14" s="205"/>
      <c r="E14" s="205"/>
      <c r="F14" s="53">
        <v>550</v>
      </c>
      <c r="G14" s="51">
        <v>25.19</v>
      </c>
      <c r="H14" s="51">
        <v>10.94</v>
      </c>
      <c r="I14" s="51">
        <v>93.43</v>
      </c>
      <c r="J14" s="51">
        <v>567.83000000000004</v>
      </c>
      <c r="K14" s="127"/>
    </row>
    <row r="15" spans="1:11" x14ac:dyDescent="0.25">
      <c r="A15" s="206" t="s">
        <v>105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</row>
    <row r="16" spans="1:11" x14ac:dyDescent="0.25">
      <c r="A16" s="127"/>
      <c r="B16" s="204" t="s">
        <v>256</v>
      </c>
      <c r="C16" s="204"/>
      <c r="D16" s="204"/>
      <c r="E16" s="204"/>
      <c r="F16" s="53">
        <v>100</v>
      </c>
      <c r="G16" s="52">
        <v>1.3</v>
      </c>
      <c r="H16" s="52">
        <v>10.8</v>
      </c>
      <c r="I16" s="52">
        <v>6.8</v>
      </c>
      <c r="J16" s="53">
        <v>130</v>
      </c>
      <c r="K16" s="127" t="s">
        <v>68</v>
      </c>
    </row>
    <row r="17" spans="1:11" x14ac:dyDescent="0.25">
      <c r="A17" s="127"/>
      <c r="B17" s="204" t="s">
        <v>75</v>
      </c>
      <c r="C17" s="204"/>
      <c r="D17" s="204"/>
      <c r="E17" s="204"/>
      <c r="F17" s="53">
        <v>250</v>
      </c>
      <c r="G17" s="51">
        <v>2.0499999999999998</v>
      </c>
      <c r="H17" s="51">
        <v>5.25</v>
      </c>
      <c r="I17" s="51">
        <v>16.25</v>
      </c>
      <c r="J17" s="53">
        <v>121</v>
      </c>
      <c r="K17" s="127" t="s">
        <v>208</v>
      </c>
    </row>
    <row r="18" spans="1:11" x14ac:dyDescent="0.25">
      <c r="A18" s="127"/>
      <c r="B18" s="204" t="s">
        <v>257</v>
      </c>
      <c r="C18" s="204"/>
      <c r="D18" s="204"/>
      <c r="E18" s="204"/>
      <c r="F18" s="53">
        <v>100</v>
      </c>
      <c r="G18" s="51">
        <v>13.48</v>
      </c>
      <c r="H18" s="51">
        <v>5.22</v>
      </c>
      <c r="I18" s="51">
        <v>10.94</v>
      </c>
      <c r="J18" s="53">
        <v>144</v>
      </c>
      <c r="K18" s="127" t="s">
        <v>258</v>
      </c>
    </row>
    <row r="19" spans="1:11" x14ac:dyDescent="0.25">
      <c r="A19" s="127"/>
      <c r="B19" s="204" t="s">
        <v>143</v>
      </c>
      <c r="C19" s="204"/>
      <c r="D19" s="204"/>
      <c r="E19" s="204"/>
      <c r="F19" s="53">
        <v>180</v>
      </c>
      <c r="G19" s="51">
        <v>5.76</v>
      </c>
      <c r="H19" s="51">
        <v>7.38</v>
      </c>
      <c r="I19" s="51">
        <v>38.340000000000003</v>
      </c>
      <c r="J19" s="53">
        <v>247</v>
      </c>
      <c r="K19" s="127" t="s">
        <v>144</v>
      </c>
    </row>
    <row r="20" spans="1:11" x14ac:dyDescent="0.25">
      <c r="A20" s="127"/>
      <c r="B20" s="204" t="s">
        <v>111</v>
      </c>
      <c r="C20" s="204"/>
      <c r="D20" s="204"/>
      <c r="E20" s="204"/>
      <c r="F20" s="53">
        <v>180</v>
      </c>
      <c r="G20" s="51">
        <v>0.54</v>
      </c>
      <c r="H20" s="54"/>
      <c r="I20" s="53">
        <v>42</v>
      </c>
      <c r="J20" s="53">
        <v>164</v>
      </c>
      <c r="K20" s="127" t="s">
        <v>112</v>
      </c>
    </row>
    <row r="21" spans="1:11" x14ac:dyDescent="0.25">
      <c r="A21" s="127"/>
      <c r="B21" s="204" t="s">
        <v>64</v>
      </c>
      <c r="C21" s="204"/>
      <c r="D21" s="204"/>
      <c r="E21" s="204"/>
      <c r="F21" s="53">
        <v>40</v>
      </c>
      <c r="G21" s="51">
        <v>3.04</v>
      </c>
      <c r="H21" s="51">
        <v>0.32</v>
      </c>
      <c r="I21" s="51">
        <v>19.68</v>
      </c>
      <c r="J21" s="53">
        <v>94</v>
      </c>
      <c r="K21" s="127" t="s">
        <v>65</v>
      </c>
    </row>
    <row r="22" spans="1:11" x14ac:dyDescent="0.25">
      <c r="A22" s="127"/>
      <c r="B22" s="204" t="s">
        <v>71</v>
      </c>
      <c r="C22" s="204"/>
      <c r="D22" s="204"/>
      <c r="E22" s="204"/>
      <c r="F22" s="53">
        <v>20</v>
      </c>
      <c r="G22" s="51">
        <v>1.32</v>
      </c>
      <c r="H22" s="51">
        <v>0.24</v>
      </c>
      <c r="I22" s="51">
        <v>6.68</v>
      </c>
      <c r="J22" s="52">
        <v>34.799999999999997</v>
      </c>
      <c r="K22" s="127" t="s">
        <v>72</v>
      </c>
    </row>
    <row r="23" spans="1:11" x14ac:dyDescent="0.25">
      <c r="A23" s="205" t="s">
        <v>56</v>
      </c>
      <c r="B23" s="205"/>
      <c r="C23" s="205"/>
      <c r="D23" s="205"/>
      <c r="E23" s="205"/>
      <c r="F23" s="53">
        <v>870</v>
      </c>
      <c r="G23" s="51">
        <v>27.49</v>
      </c>
      <c r="H23" s="51">
        <v>29.21</v>
      </c>
      <c r="I23" s="51">
        <v>140.69</v>
      </c>
      <c r="J23" s="52">
        <v>934.8</v>
      </c>
      <c r="K23" s="127"/>
    </row>
    <row r="24" spans="1:11" x14ac:dyDescent="0.25">
      <c r="A24" s="206" t="s">
        <v>119</v>
      </c>
      <c r="B24" s="206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5">
      <c r="A25" s="127"/>
      <c r="B25" s="204" t="s">
        <v>139</v>
      </c>
      <c r="C25" s="204"/>
      <c r="D25" s="204"/>
      <c r="E25" s="204"/>
      <c r="F25" s="53">
        <v>60</v>
      </c>
      <c r="G25" s="51">
        <v>4.16</v>
      </c>
      <c r="H25" s="52">
        <v>7.8</v>
      </c>
      <c r="I25" s="51">
        <v>35.28</v>
      </c>
      <c r="J25" s="53">
        <v>228</v>
      </c>
      <c r="K25" s="127" t="s">
        <v>140</v>
      </c>
    </row>
    <row r="26" spans="1:11" x14ac:dyDescent="0.25">
      <c r="A26" s="127"/>
      <c r="B26" s="204" t="s">
        <v>122</v>
      </c>
      <c r="C26" s="204"/>
      <c r="D26" s="204"/>
      <c r="E26" s="204"/>
      <c r="F26" s="53">
        <v>200</v>
      </c>
      <c r="G26" s="53">
        <v>1</v>
      </c>
      <c r="H26" s="52">
        <v>0.2</v>
      </c>
      <c r="I26" s="52">
        <v>0.2</v>
      </c>
      <c r="J26" s="53">
        <v>92</v>
      </c>
      <c r="K26" s="127" t="s">
        <v>123</v>
      </c>
    </row>
    <row r="27" spans="1:11" x14ac:dyDescent="0.25">
      <c r="A27" s="127"/>
      <c r="B27" s="204" t="s">
        <v>124</v>
      </c>
      <c r="C27" s="204"/>
      <c r="D27" s="204"/>
      <c r="E27" s="204"/>
      <c r="F27" s="53">
        <v>100</v>
      </c>
      <c r="G27" s="52">
        <v>0.9</v>
      </c>
      <c r="H27" s="52">
        <v>0.2</v>
      </c>
      <c r="I27" s="52">
        <v>8.1</v>
      </c>
      <c r="J27" s="53">
        <v>43</v>
      </c>
      <c r="K27" s="127" t="s">
        <v>125</v>
      </c>
    </row>
    <row r="28" spans="1:11" x14ac:dyDescent="0.25">
      <c r="A28" s="205" t="s">
        <v>56</v>
      </c>
      <c r="B28" s="205"/>
      <c r="C28" s="205"/>
      <c r="D28" s="205"/>
      <c r="E28" s="205"/>
      <c r="F28" s="53">
        <v>360</v>
      </c>
      <c r="G28" s="51">
        <v>6.06</v>
      </c>
      <c r="H28" s="52">
        <v>8.1999999999999993</v>
      </c>
      <c r="I28" s="51">
        <v>43.58</v>
      </c>
      <c r="J28" s="53">
        <v>363</v>
      </c>
      <c r="K28" s="127"/>
    </row>
  </sheetData>
  <mergeCells count="25"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  <mergeCell ref="A24:K24"/>
    <mergeCell ref="B25:E25"/>
    <mergeCell ref="B26:E26"/>
    <mergeCell ref="B27:E27"/>
    <mergeCell ref="A28:E28"/>
    <mergeCell ref="B19:E19"/>
    <mergeCell ref="B20:E20"/>
    <mergeCell ref="B21:E21"/>
    <mergeCell ref="B22:E22"/>
    <mergeCell ref="A23:E2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16" zoomScale="130" zoomScaleNormal="70" zoomScaleSheetLayoutView="130" zoomScalePageLayoutView="130" workbookViewId="0">
      <selection sqref="A1:K28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5.75" x14ac:dyDescent="0.25">
      <c r="A2" s="214" t="s">
        <v>106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x14ac:dyDescent="0.25">
      <c r="A3" s="215" t="s">
        <v>53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1" x14ac:dyDescent="0.25">
      <c r="A4" s="130" t="s">
        <v>54</v>
      </c>
      <c r="B4" s="216" t="s">
        <v>173</v>
      </c>
      <c r="C4" s="216"/>
      <c r="D4" s="216"/>
      <c r="E4" s="216"/>
      <c r="F4" s="216"/>
      <c r="G4" s="216"/>
      <c r="H4" s="216"/>
      <c r="I4" s="216"/>
      <c r="J4" s="216"/>
      <c r="K4" s="216"/>
    </row>
    <row r="5" spans="1:1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130" t="s">
        <v>55</v>
      </c>
      <c r="B7" s="55"/>
      <c r="C7" s="55"/>
      <c r="D7" s="213" t="s">
        <v>103</v>
      </c>
      <c r="E7" s="213"/>
      <c r="F7" s="213"/>
      <c r="G7" s="213"/>
      <c r="H7" s="213"/>
      <c r="I7" s="213"/>
      <c r="J7" s="213"/>
      <c r="K7" s="55"/>
    </row>
    <row r="8" spans="1:11" ht="33.75" x14ac:dyDescent="0.25">
      <c r="A8" s="131" t="s">
        <v>48</v>
      </c>
      <c r="B8" s="217" t="s">
        <v>50</v>
      </c>
      <c r="C8" s="217"/>
      <c r="D8" s="217"/>
      <c r="E8" s="217"/>
      <c r="F8" s="131" t="s">
        <v>51</v>
      </c>
      <c r="G8" s="131" t="s">
        <v>2</v>
      </c>
      <c r="H8" s="131" t="s">
        <v>0</v>
      </c>
      <c r="I8" s="131" t="s">
        <v>1</v>
      </c>
      <c r="J8" s="56" t="s">
        <v>49</v>
      </c>
      <c r="K8" s="131" t="s">
        <v>47</v>
      </c>
    </row>
    <row r="9" spans="1:11" x14ac:dyDescent="0.25">
      <c r="A9" s="213" t="s">
        <v>104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1" x14ac:dyDescent="0.25">
      <c r="A10" s="129"/>
      <c r="B10" s="211" t="s">
        <v>259</v>
      </c>
      <c r="C10" s="211"/>
      <c r="D10" s="211"/>
      <c r="E10" s="211"/>
      <c r="F10" s="59">
        <v>34</v>
      </c>
      <c r="G10" s="58">
        <v>2.5499999999999998</v>
      </c>
      <c r="H10" s="139">
        <v>3.3319999999999999</v>
      </c>
      <c r="I10" s="139">
        <v>25.295999999999999</v>
      </c>
      <c r="J10" s="58">
        <v>141.78</v>
      </c>
      <c r="K10" s="129" t="s">
        <v>260</v>
      </c>
    </row>
    <row r="11" spans="1:11" x14ac:dyDescent="0.25">
      <c r="A11" s="129"/>
      <c r="B11" s="211" t="s">
        <v>109</v>
      </c>
      <c r="C11" s="211"/>
      <c r="D11" s="211"/>
      <c r="E11" s="211"/>
      <c r="F11" s="59">
        <v>90</v>
      </c>
      <c r="G11" s="57">
        <v>12.2</v>
      </c>
      <c r="H11" s="58">
        <v>14.31</v>
      </c>
      <c r="I11" s="58">
        <v>9.09</v>
      </c>
      <c r="J11" s="59">
        <v>214</v>
      </c>
      <c r="K11" s="129" t="s">
        <v>110</v>
      </c>
    </row>
    <row r="12" spans="1:11" x14ac:dyDescent="0.25">
      <c r="A12" s="129"/>
      <c r="B12" s="211" t="s">
        <v>261</v>
      </c>
      <c r="C12" s="211"/>
      <c r="D12" s="211"/>
      <c r="E12" s="211"/>
      <c r="F12" s="59">
        <v>180</v>
      </c>
      <c r="G12" s="57">
        <v>4.5</v>
      </c>
      <c r="H12" s="58">
        <v>8.2799999999999994</v>
      </c>
      <c r="I12" s="58">
        <v>19.260000000000002</v>
      </c>
      <c r="J12" s="57">
        <v>169.2</v>
      </c>
      <c r="K12" s="129" t="s">
        <v>262</v>
      </c>
    </row>
    <row r="13" spans="1:11" x14ac:dyDescent="0.25">
      <c r="A13" s="129"/>
      <c r="B13" s="211" t="s">
        <v>80</v>
      </c>
      <c r="C13" s="211"/>
      <c r="D13" s="211"/>
      <c r="E13" s="211"/>
      <c r="F13" s="59">
        <v>200</v>
      </c>
      <c r="G13" s="57">
        <v>0.1</v>
      </c>
      <c r="H13" s="60"/>
      <c r="I13" s="57">
        <v>15.2</v>
      </c>
      <c r="J13" s="59">
        <v>61</v>
      </c>
      <c r="K13" s="129" t="s">
        <v>81</v>
      </c>
    </row>
    <row r="14" spans="1:11" x14ac:dyDescent="0.25">
      <c r="A14" s="129"/>
      <c r="B14" s="211" t="s">
        <v>64</v>
      </c>
      <c r="C14" s="211"/>
      <c r="D14" s="211"/>
      <c r="E14" s="211"/>
      <c r="F14" s="59">
        <v>50</v>
      </c>
      <c r="G14" s="57">
        <v>3.8</v>
      </c>
      <c r="H14" s="57">
        <v>0.4</v>
      </c>
      <c r="I14" s="57">
        <v>24.6</v>
      </c>
      <c r="J14" s="57">
        <v>117.5</v>
      </c>
      <c r="K14" s="129" t="s">
        <v>65</v>
      </c>
    </row>
    <row r="15" spans="1:11" x14ac:dyDescent="0.25">
      <c r="A15" s="212" t="s">
        <v>56</v>
      </c>
      <c r="B15" s="212"/>
      <c r="C15" s="212"/>
      <c r="D15" s="212"/>
      <c r="E15" s="212"/>
      <c r="F15" s="59">
        <v>554</v>
      </c>
      <c r="G15" s="58">
        <v>23.15</v>
      </c>
      <c r="H15" s="139">
        <v>26.321999999999999</v>
      </c>
      <c r="I15" s="139">
        <v>93.445999999999998</v>
      </c>
      <c r="J15" s="58">
        <v>703.48</v>
      </c>
      <c r="K15" s="129"/>
    </row>
    <row r="16" spans="1:11" x14ac:dyDescent="0.25">
      <c r="A16" s="213" t="s">
        <v>105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</row>
    <row r="17" spans="1:11" x14ac:dyDescent="0.25">
      <c r="A17" s="129"/>
      <c r="B17" s="211" t="s">
        <v>263</v>
      </c>
      <c r="C17" s="211"/>
      <c r="D17" s="211"/>
      <c r="E17" s="211"/>
      <c r="F17" s="59">
        <v>100</v>
      </c>
      <c r="G17" s="57">
        <v>2.2999999999999998</v>
      </c>
      <c r="H17" s="57">
        <v>7.3</v>
      </c>
      <c r="I17" s="59">
        <v>6</v>
      </c>
      <c r="J17" s="59">
        <v>99</v>
      </c>
      <c r="K17" s="129" t="s">
        <v>264</v>
      </c>
    </row>
    <row r="18" spans="1:11" x14ac:dyDescent="0.25">
      <c r="A18" s="129"/>
      <c r="B18" s="211" t="s">
        <v>265</v>
      </c>
      <c r="C18" s="211"/>
      <c r="D18" s="211"/>
      <c r="E18" s="211"/>
      <c r="F18" s="59">
        <v>250</v>
      </c>
      <c r="G18" s="57">
        <v>2.1</v>
      </c>
      <c r="H18" s="57">
        <v>5.0999999999999996</v>
      </c>
      <c r="I18" s="58">
        <v>14.55</v>
      </c>
      <c r="J18" s="57">
        <v>112.5</v>
      </c>
      <c r="K18" s="129" t="s">
        <v>266</v>
      </c>
    </row>
    <row r="19" spans="1:11" x14ac:dyDescent="0.25">
      <c r="A19" s="129"/>
      <c r="B19" s="211" t="s">
        <v>193</v>
      </c>
      <c r="C19" s="211"/>
      <c r="D19" s="211"/>
      <c r="E19" s="211"/>
      <c r="F19" s="59">
        <v>195</v>
      </c>
      <c r="G19" s="58">
        <v>15.18</v>
      </c>
      <c r="H19" s="58">
        <v>15.84</v>
      </c>
      <c r="I19" s="58">
        <v>17.489999999999998</v>
      </c>
      <c r="J19" s="57">
        <v>272.8</v>
      </c>
      <c r="K19" s="129" t="s">
        <v>194</v>
      </c>
    </row>
    <row r="20" spans="1:11" x14ac:dyDescent="0.25">
      <c r="A20" s="129"/>
      <c r="B20" s="211" t="s">
        <v>111</v>
      </c>
      <c r="C20" s="211"/>
      <c r="D20" s="211"/>
      <c r="E20" s="211"/>
      <c r="F20" s="59">
        <v>200</v>
      </c>
      <c r="G20" s="57">
        <v>0.6</v>
      </c>
      <c r="H20" s="60"/>
      <c r="I20" s="57">
        <v>46.6</v>
      </c>
      <c r="J20" s="59">
        <v>182</v>
      </c>
      <c r="K20" s="129" t="s">
        <v>112</v>
      </c>
    </row>
    <row r="21" spans="1:11" x14ac:dyDescent="0.25">
      <c r="A21" s="129"/>
      <c r="B21" s="211" t="s">
        <v>64</v>
      </c>
      <c r="C21" s="211"/>
      <c r="D21" s="211"/>
      <c r="E21" s="211"/>
      <c r="F21" s="59">
        <v>50</v>
      </c>
      <c r="G21" s="57">
        <v>3.8</v>
      </c>
      <c r="H21" s="57">
        <v>0.4</v>
      </c>
      <c r="I21" s="57">
        <v>24.6</v>
      </c>
      <c r="J21" s="57">
        <v>117.5</v>
      </c>
      <c r="K21" s="129" t="s">
        <v>65</v>
      </c>
    </row>
    <row r="22" spans="1:11" x14ac:dyDescent="0.25">
      <c r="A22" s="129"/>
      <c r="B22" s="211" t="s">
        <v>71</v>
      </c>
      <c r="C22" s="211"/>
      <c r="D22" s="211"/>
      <c r="E22" s="211"/>
      <c r="F22" s="59">
        <v>30</v>
      </c>
      <c r="G22" s="58">
        <v>1.98</v>
      </c>
      <c r="H22" s="58">
        <v>0.36</v>
      </c>
      <c r="I22" s="58">
        <v>10.02</v>
      </c>
      <c r="J22" s="57">
        <v>52.2</v>
      </c>
      <c r="K22" s="129" t="s">
        <v>72</v>
      </c>
    </row>
    <row r="23" spans="1:11" x14ac:dyDescent="0.25">
      <c r="A23" s="212" t="s">
        <v>56</v>
      </c>
      <c r="B23" s="212"/>
      <c r="C23" s="212"/>
      <c r="D23" s="212"/>
      <c r="E23" s="212"/>
      <c r="F23" s="59">
        <v>825</v>
      </c>
      <c r="G23" s="58">
        <v>25.96</v>
      </c>
      <c r="H23" s="59">
        <v>29</v>
      </c>
      <c r="I23" s="58">
        <v>119.26</v>
      </c>
      <c r="J23" s="59">
        <v>836</v>
      </c>
      <c r="K23" s="129"/>
    </row>
    <row r="24" spans="1:11" x14ac:dyDescent="0.25">
      <c r="A24" s="213" t="s">
        <v>119</v>
      </c>
      <c r="B24" s="213"/>
      <c r="C24" s="213"/>
      <c r="D24" s="213"/>
      <c r="E24" s="213"/>
      <c r="F24" s="213"/>
      <c r="G24" s="213"/>
      <c r="H24" s="213"/>
      <c r="I24" s="213"/>
      <c r="J24" s="213"/>
      <c r="K24" s="213"/>
    </row>
    <row r="25" spans="1:11" x14ac:dyDescent="0.25">
      <c r="A25" s="129"/>
      <c r="B25" s="211" t="s">
        <v>131</v>
      </c>
      <c r="C25" s="211"/>
      <c r="D25" s="211"/>
      <c r="E25" s="211"/>
      <c r="F25" s="59">
        <v>50</v>
      </c>
      <c r="G25" s="58">
        <v>3.08</v>
      </c>
      <c r="H25" s="57">
        <v>1.4</v>
      </c>
      <c r="I25" s="59">
        <v>34</v>
      </c>
      <c r="J25" s="57">
        <v>161.5</v>
      </c>
      <c r="K25" s="129" t="s">
        <v>132</v>
      </c>
    </row>
    <row r="26" spans="1:11" x14ac:dyDescent="0.25">
      <c r="A26" s="129"/>
      <c r="B26" s="211" t="s">
        <v>129</v>
      </c>
      <c r="C26" s="211"/>
      <c r="D26" s="211"/>
      <c r="E26" s="211"/>
      <c r="F26" s="59">
        <v>200</v>
      </c>
      <c r="G26" s="57">
        <v>5.8</v>
      </c>
      <c r="H26" s="59">
        <v>5</v>
      </c>
      <c r="I26" s="57">
        <v>9.6</v>
      </c>
      <c r="J26" s="59">
        <v>106</v>
      </c>
      <c r="K26" s="129" t="s">
        <v>130</v>
      </c>
    </row>
    <row r="27" spans="1:11" x14ac:dyDescent="0.25">
      <c r="A27" s="129"/>
      <c r="B27" s="211" t="s">
        <v>128</v>
      </c>
      <c r="C27" s="211"/>
      <c r="D27" s="211"/>
      <c r="E27" s="211"/>
      <c r="F27" s="59">
        <v>100</v>
      </c>
      <c r="G27" s="57">
        <v>0.4</v>
      </c>
      <c r="H27" s="57">
        <v>0.4</v>
      </c>
      <c r="I27" s="57">
        <v>9.8000000000000007</v>
      </c>
      <c r="J27" s="59">
        <v>47</v>
      </c>
      <c r="K27" s="129" t="s">
        <v>125</v>
      </c>
    </row>
    <row r="28" spans="1:11" x14ac:dyDescent="0.25">
      <c r="A28" s="212" t="s">
        <v>56</v>
      </c>
      <c r="B28" s="212"/>
      <c r="C28" s="212"/>
      <c r="D28" s="212"/>
      <c r="E28" s="212"/>
      <c r="F28" s="59">
        <v>350</v>
      </c>
      <c r="G28" s="58">
        <v>9.2799999999999994</v>
      </c>
      <c r="H28" s="57">
        <v>6.8</v>
      </c>
      <c r="I28" s="57">
        <v>53.4</v>
      </c>
      <c r="J28" s="57">
        <v>314.5</v>
      </c>
      <c r="K28" s="129"/>
    </row>
  </sheetData>
  <mergeCells count="25">
    <mergeCell ref="B19:E19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25:E25"/>
    <mergeCell ref="B26:E26"/>
    <mergeCell ref="B27:E27"/>
    <mergeCell ref="A28:E28"/>
    <mergeCell ref="B20:E20"/>
    <mergeCell ref="B21:E21"/>
    <mergeCell ref="B22:E22"/>
    <mergeCell ref="A23:E23"/>
    <mergeCell ref="A24:K24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topLeftCell="A16" zoomScale="130" zoomScaleNormal="70" zoomScaleSheetLayoutView="130" zoomScalePageLayoutView="130" workbookViewId="0">
      <selection sqref="A1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5.75" x14ac:dyDescent="0.25">
      <c r="A2" s="221" t="s">
        <v>106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x14ac:dyDescent="0.25">
      <c r="A3" s="222" t="s">
        <v>53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1" x14ac:dyDescent="0.25">
      <c r="A4" s="132" t="s">
        <v>54</v>
      </c>
      <c r="B4" s="223" t="s">
        <v>174</v>
      </c>
      <c r="C4" s="223"/>
      <c r="D4" s="223"/>
      <c r="E4" s="223"/>
      <c r="F4" s="223"/>
      <c r="G4" s="223"/>
      <c r="H4" s="223"/>
      <c r="I4" s="223"/>
      <c r="J4" s="223"/>
      <c r="K4" s="223"/>
    </row>
    <row r="5" spans="1:1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x14ac:dyDescent="0.25">
      <c r="A7" s="132" t="s">
        <v>55</v>
      </c>
      <c r="B7" s="61"/>
      <c r="C7" s="61"/>
      <c r="D7" s="220" t="s">
        <v>103</v>
      </c>
      <c r="E7" s="220"/>
      <c r="F7" s="220"/>
      <c r="G7" s="220"/>
      <c r="H7" s="220"/>
      <c r="I7" s="220"/>
      <c r="J7" s="220"/>
      <c r="K7" s="61"/>
    </row>
    <row r="8" spans="1:11" ht="33.75" x14ac:dyDescent="0.25">
      <c r="A8" s="134" t="s">
        <v>48</v>
      </c>
      <c r="B8" s="224" t="s">
        <v>50</v>
      </c>
      <c r="C8" s="224"/>
      <c r="D8" s="224"/>
      <c r="E8" s="224"/>
      <c r="F8" s="134" t="s">
        <v>51</v>
      </c>
      <c r="G8" s="134" t="s">
        <v>2</v>
      </c>
      <c r="H8" s="134" t="s">
        <v>0</v>
      </c>
      <c r="I8" s="134" t="s">
        <v>1</v>
      </c>
      <c r="J8" s="62" t="s">
        <v>49</v>
      </c>
      <c r="K8" s="134" t="s">
        <v>47</v>
      </c>
    </row>
    <row r="9" spans="1:11" x14ac:dyDescent="0.25">
      <c r="A9" s="220" t="s">
        <v>104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</row>
    <row r="10" spans="1:11" x14ac:dyDescent="0.25">
      <c r="A10" s="133"/>
      <c r="B10" s="218" t="s">
        <v>60</v>
      </c>
      <c r="C10" s="218"/>
      <c r="D10" s="218"/>
      <c r="E10" s="218"/>
      <c r="F10" s="65">
        <v>40</v>
      </c>
      <c r="G10" s="63">
        <v>5.0999999999999996</v>
      </c>
      <c r="H10" s="63">
        <v>4.5999999999999996</v>
      </c>
      <c r="I10" s="63">
        <v>0.3</v>
      </c>
      <c r="J10" s="65">
        <v>63</v>
      </c>
      <c r="K10" s="133" t="s">
        <v>61</v>
      </c>
    </row>
    <row r="11" spans="1:11" x14ac:dyDescent="0.25">
      <c r="A11" s="133"/>
      <c r="B11" s="218" t="s">
        <v>58</v>
      </c>
      <c r="C11" s="218"/>
      <c r="D11" s="218"/>
      <c r="E11" s="218"/>
      <c r="F11" s="65">
        <v>20</v>
      </c>
      <c r="G11" s="64">
        <v>4.6399999999999997</v>
      </c>
      <c r="H11" s="63">
        <v>5.9</v>
      </c>
      <c r="I11" s="66"/>
      <c r="J11" s="64">
        <v>71.66</v>
      </c>
      <c r="K11" s="133" t="s">
        <v>59</v>
      </c>
    </row>
    <row r="12" spans="1:11" x14ac:dyDescent="0.25">
      <c r="A12" s="133"/>
      <c r="B12" s="218" t="s">
        <v>267</v>
      </c>
      <c r="C12" s="218"/>
      <c r="D12" s="218"/>
      <c r="E12" s="218"/>
      <c r="F12" s="65">
        <v>250</v>
      </c>
      <c r="G12" s="64">
        <v>7.85</v>
      </c>
      <c r="H12" s="64">
        <v>14.77</v>
      </c>
      <c r="I12" s="64">
        <v>46.25</v>
      </c>
      <c r="J12" s="64">
        <v>349.25</v>
      </c>
      <c r="K12" s="133" t="s">
        <v>229</v>
      </c>
    </row>
    <row r="13" spans="1:11" x14ac:dyDescent="0.25">
      <c r="A13" s="133"/>
      <c r="B13" s="218" t="s">
        <v>268</v>
      </c>
      <c r="C13" s="218"/>
      <c r="D13" s="218"/>
      <c r="E13" s="218"/>
      <c r="F13" s="65">
        <v>200</v>
      </c>
      <c r="G13" s="63">
        <v>3.2</v>
      </c>
      <c r="H13" s="63">
        <v>2.7</v>
      </c>
      <c r="I13" s="63">
        <v>15.9</v>
      </c>
      <c r="J13" s="65">
        <v>79</v>
      </c>
      <c r="K13" s="133" t="s">
        <v>269</v>
      </c>
    </row>
    <row r="14" spans="1:11" x14ac:dyDescent="0.25">
      <c r="A14" s="133"/>
      <c r="B14" s="218" t="s">
        <v>64</v>
      </c>
      <c r="C14" s="218"/>
      <c r="D14" s="218"/>
      <c r="E14" s="218"/>
      <c r="F14" s="65">
        <v>45</v>
      </c>
      <c r="G14" s="64">
        <v>3.42</v>
      </c>
      <c r="H14" s="64">
        <v>0.36</v>
      </c>
      <c r="I14" s="64">
        <v>22.14</v>
      </c>
      <c r="J14" s="64">
        <v>105.75</v>
      </c>
      <c r="K14" s="133" t="s">
        <v>65</v>
      </c>
    </row>
    <row r="15" spans="1:11" x14ac:dyDescent="0.25">
      <c r="A15" s="219" t="s">
        <v>56</v>
      </c>
      <c r="B15" s="219"/>
      <c r="C15" s="219"/>
      <c r="D15" s="219"/>
      <c r="E15" s="219"/>
      <c r="F15" s="65">
        <v>555</v>
      </c>
      <c r="G15" s="64">
        <v>24.21</v>
      </c>
      <c r="H15" s="64">
        <v>28.33</v>
      </c>
      <c r="I15" s="64">
        <v>84.59</v>
      </c>
      <c r="J15" s="64">
        <v>668.66</v>
      </c>
      <c r="K15" s="133"/>
    </row>
    <row r="16" spans="1:11" x14ac:dyDescent="0.25">
      <c r="A16" s="220" t="s">
        <v>105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</row>
    <row r="17" spans="1:11" x14ac:dyDescent="0.25">
      <c r="A17" s="133"/>
      <c r="B17" s="218" t="s">
        <v>191</v>
      </c>
      <c r="C17" s="218"/>
      <c r="D17" s="218"/>
      <c r="E17" s="218"/>
      <c r="F17" s="65">
        <v>100</v>
      </c>
      <c r="G17" s="63">
        <v>1.4</v>
      </c>
      <c r="H17" s="63">
        <v>10.1</v>
      </c>
      <c r="I17" s="65">
        <v>6</v>
      </c>
      <c r="J17" s="65">
        <v>120</v>
      </c>
      <c r="K17" s="133" t="s">
        <v>192</v>
      </c>
    </row>
    <row r="18" spans="1:11" x14ac:dyDescent="0.25">
      <c r="A18" s="133"/>
      <c r="B18" s="218" t="s">
        <v>113</v>
      </c>
      <c r="C18" s="218"/>
      <c r="D18" s="218"/>
      <c r="E18" s="218"/>
      <c r="F18" s="65">
        <v>250</v>
      </c>
      <c r="G18" s="63">
        <v>2.7</v>
      </c>
      <c r="H18" s="64">
        <v>2.85</v>
      </c>
      <c r="I18" s="63">
        <v>18.8</v>
      </c>
      <c r="J18" s="65">
        <v>111</v>
      </c>
      <c r="K18" s="133" t="s">
        <v>114</v>
      </c>
    </row>
    <row r="19" spans="1:11" x14ac:dyDescent="0.25">
      <c r="A19" s="133"/>
      <c r="B19" s="218" t="s">
        <v>176</v>
      </c>
      <c r="C19" s="218"/>
      <c r="D19" s="218"/>
      <c r="E19" s="218"/>
      <c r="F19" s="65">
        <v>135</v>
      </c>
      <c r="G19" s="64">
        <v>9.7200000000000006</v>
      </c>
      <c r="H19" s="64">
        <v>5.13</v>
      </c>
      <c r="I19" s="64">
        <v>13.41</v>
      </c>
      <c r="J19" s="64">
        <v>140.13999999999999</v>
      </c>
      <c r="K19" s="133" t="s">
        <v>177</v>
      </c>
    </row>
    <row r="20" spans="1:11" x14ac:dyDescent="0.25">
      <c r="A20" s="133"/>
      <c r="B20" s="218" t="s">
        <v>84</v>
      </c>
      <c r="C20" s="218"/>
      <c r="D20" s="218"/>
      <c r="E20" s="218"/>
      <c r="F20" s="65">
        <v>180</v>
      </c>
      <c r="G20" s="64">
        <v>10.26</v>
      </c>
      <c r="H20" s="63">
        <v>9.4</v>
      </c>
      <c r="I20" s="63">
        <v>44.5</v>
      </c>
      <c r="J20" s="64">
        <v>303.66000000000003</v>
      </c>
      <c r="K20" s="133" t="s">
        <v>85</v>
      </c>
    </row>
    <row r="21" spans="1:11" x14ac:dyDescent="0.25">
      <c r="A21" s="133"/>
      <c r="B21" s="218" t="s">
        <v>70</v>
      </c>
      <c r="C21" s="218"/>
      <c r="D21" s="218"/>
      <c r="E21" s="218"/>
      <c r="F21" s="65">
        <v>200</v>
      </c>
      <c r="G21" s="63">
        <v>0.3</v>
      </c>
      <c r="H21" s="63">
        <v>0.2</v>
      </c>
      <c r="I21" s="64">
        <v>25.81</v>
      </c>
      <c r="J21" s="65">
        <v>103</v>
      </c>
      <c r="K21" s="133" t="s">
        <v>211</v>
      </c>
    </row>
    <row r="22" spans="1:11" x14ac:dyDescent="0.25">
      <c r="A22" s="133"/>
      <c r="B22" s="218" t="s">
        <v>64</v>
      </c>
      <c r="C22" s="218"/>
      <c r="D22" s="218"/>
      <c r="E22" s="218"/>
      <c r="F22" s="65">
        <v>50</v>
      </c>
      <c r="G22" s="63">
        <v>3.8</v>
      </c>
      <c r="H22" s="63">
        <v>0.4</v>
      </c>
      <c r="I22" s="63">
        <v>24.6</v>
      </c>
      <c r="J22" s="63">
        <v>117.5</v>
      </c>
      <c r="K22" s="133" t="s">
        <v>65</v>
      </c>
    </row>
    <row r="23" spans="1:11" x14ac:dyDescent="0.25">
      <c r="A23" s="133"/>
      <c r="B23" s="218" t="s">
        <v>71</v>
      </c>
      <c r="C23" s="218"/>
      <c r="D23" s="218"/>
      <c r="E23" s="218"/>
      <c r="F23" s="65">
        <v>25</v>
      </c>
      <c r="G23" s="64">
        <v>1.65</v>
      </c>
      <c r="H23" s="63">
        <v>0.3</v>
      </c>
      <c r="I23" s="64">
        <v>8.35</v>
      </c>
      <c r="J23" s="63">
        <v>43.5</v>
      </c>
      <c r="K23" s="133" t="s">
        <v>72</v>
      </c>
    </row>
    <row r="24" spans="1:11" x14ac:dyDescent="0.25">
      <c r="A24" s="219" t="s">
        <v>56</v>
      </c>
      <c r="B24" s="219"/>
      <c r="C24" s="219"/>
      <c r="D24" s="219"/>
      <c r="E24" s="219"/>
      <c r="F24" s="65">
        <v>940</v>
      </c>
      <c r="G24" s="64">
        <v>29.83</v>
      </c>
      <c r="H24" s="64">
        <v>28.38</v>
      </c>
      <c r="I24" s="64">
        <v>141.47</v>
      </c>
      <c r="J24" s="63">
        <v>938.8</v>
      </c>
      <c r="K24" s="133"/>
    </row>
    <row r="25" spans="1:11" x14ac:dyDescent="0.25">
      <c r="A25" s="220" t="s">
        <v>119</v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</row>
    <row r="26" spans="1:11" x14ac:dyDescent="0.25">
      <c r="A26" s="133"/>
      <c r="B26" s="218" t="s">
        <v>238</v>
      </c>
      <c r="C26" s="218"/>
      <c r="D26" s="218"/>
      <c r="E26" s="218"/>
      <c r="F26" s="65">
        <v>50</v>
      </c>
      <c r="G26" s="64">
        <v>4.03</v>
      </c>
      <c r="H26" s="64">
        <v>1.47</v>
      </c>
      <c r="I26" s="65">
        <v>27</v>
      </c>
      <c r="J26" s="63">
        <v>137.19999999999999</v>
      </c>
      <c r="K26" s="133" t="s">
        <v>239</v>
      </c>
    </row>
    <row r="27" spans="1:11" x14ac:dyDescent="0.25">
      <c r="A27" s="133"/>
      <c r="B27" s="218" t="s">
        <v>270</v>
      </c>
      <c r="C27" s="218"/>
      <c r="D27" s="218"/>
      <c r="E27" s="218"/>
      <c r="F27" s="65">
        <v>200</v>
      </c>
      <c r="G27" s="65">
        <v>6</v>
      </c>
      <c r="H27" s="65">
        <v>12</v>
      </c>
      <c r="I27" s="63">
        <v>8.1999999999999993</v>
      </c>
      <c r="J27" s="65">
        <v>169</v>
      </c>
      <c r="K27" s="133" t="s">
        <v>271</v>
      </c>
    </row>
    <row r="28" spans="1:11" x14ac:dyDescent="0.25">
      <c r="A28" s="133"/>
      <c r="B28" s="218" t="s">
        <v>124</v>
      </c>
      <c r="C28" s="218"/>
      <c r="D28" s="218"/>
      <c r="E28" s="218"/>
      <c r="F28" s="65">
        <v>100</v>
      </c>
      <c r="G28" s="63">
        <v>0.9</v>
      </c>
      <c r="H28" s="63">
        <v>0.2</v>
      </c>
      <c r="I28" s="63">
        <v>8.1</v>
      </c>
      <c r="J28" s="65">
        <v>43</v>
      </c>
      <c r="K28" s="133" t="s">
        <v>125</v>
      </c>
    </row>
    <row r="29" spans="1:11" x14ac:dyDescent="0.25">
      <c r="A29" s="219" t="s">
        <v>56</v>
      </c>
      <c r="B29" s="219"/>
      <c r="C29" s="219"/>
      <c r="D29" s="219"/>
      <c r="E29" s="219"/>
      <c r="F29" s="65">
        <v>350</v>
      </c>
      <c r="G29" s="64">
        <v>10.93</v>
      </c>
      <c r="H29" s="64">
        <v>13.67</v>
      </c>
      <c r="I29" s="63">
        <v>43.3</v>
      </c>
      <c r="J29" s="63">
        <v>349.2</v>
      </c>
      <c r="K29" s="133"/>
    </row>
  </sheetData>
  <mergeCells count="26"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B22:E22"/>
    <mergeCell ref="B23:E23"/>
    <mergeCell ref="B28:E28"/>
    <mergeCell ref="A29:E29"/>
    <mergeCell ref="A24:E24"/>
    <mergeCell ref="A25:K25"/>
    <mergeCell ref="B26:E26"/>
    <mergeCell ref="B27:E27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10" zoomScale="130" zoomScaleNormal="70" zoomScaleSheetLayoutView="130" zoomScalePageLayoutView="130" workbookViewId="0">
      <selection sqref="A1:K28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5.75" x14ac:dyDescent="0.25">
      <c r="A2" s="228" t="s">
        <v>106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x14ac:dyDescent="0.25">
      <c r="A3" s="229" t="s">
        <v>53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1" x14ac:dyDescent="0.25">
      <c r="A4" s="135" t="s">
        <v>54</v>
      </c>
      <c r="B4" s="230" t="s">
        <v>175</v>
      </c>
      <c r="C4" s="230"/>
      <c r="D4" s="230"/>
      <c r="E4" s="230"/>
      <c r="F4" s="230"/>
      <c r="G4" s="230"/>
      <c r="H4" s="230"/>
      <c r="I4" s="230"/>
      <c r="J4" s="230"/>
      <c r="K4" s="230"/>
    </row>
    <row r="5" spans="1:1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x14ac:dyDescent="0.25">
      <c r="A7" s="135" t="s">
        <v>55</v>
      </c>
      <c r="B7" s="67"/>
      <c r="C7" s="67"/>
      <c r="D7" s="227" t="s">
        <v>103</v>
      </c>
      <c r="E7" s="227"/>
      <c r="F7" s="227"/>
      <c r="G7" s="227"/>
      <c r="H7" s="227"/>
      <c r="I7" s="227"/>
      <c r="J7" s="227"/>
      <c r="K7" s="67"/>
    </row>
    <row r="8" spans="1:11" ht="33.75" x14ac:dyDescent="0.25">
      <c r="A8" s="137" t="s">
        <v>48</v>
      </c>
      <c r="B8" s="231" t="s">
        <v>50</v>
      </c>
      <c r="C8" s="231"/>
      <c r="D8" s="231"/>
      <c r="E8" s="231"/>
      <c r="F8" s="137" t="s">
        <v>51</v>
      </c>
      <c r="G8" s="137" t="s">
        <v>2</v>
      </c>
      <c r="H8" s="137" t="s">
        <v>0</v>
      </c>
      <c r="I8" s="137" t="s">
        <v>1</v>
      </c>
      <c r="J8" s="68" t="s">
        <v>49</v>
      </c>
      <c r="K8" s="137" t="s">
        <v>47</v>
      </c>
    </row>
    <row r="9" spans="1:11" x14ac:dyDescent="0.25">
      <c r="A9" s="227" t="s">
        <v>104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</row>
    <row r="10" spans="1:11" x14ac:dyDescent="0.25">
      <c r="A10" s="136"/>
      <c r="B10" s="225" t="s">
        <v>189</v>
      </c>
      <c r="C10" s="225"/>
      <c r="D10" s="225"/>
      <c r="E10" s="225"/>
      <c r="F10" s="70">
        <v>70</v>
      </c>
      <c r="G10" s="69">
        <v>1.05</v>
      </c>
      <c r="H10" s="69">
        <v>3.85</v>
      </c>
      <c r="I10" s="69">
        <v>5.88</v>
      </c>
      <c r="J10" s="70">
        <v>62</v>
      </c>
      <c r="K10" s="136" t="s">
        <v>190</v>
      </c>
    </row>
    <row r="11" spans="1:11" x14ac:dyDescent="0.25">
      <c r="A11" s="136"/>
      <c r="B11" s="225" t="s">
        <v>183</v>
      </c>
      <c r="C11" s="225"/>
      <c r="D11" s="225"/>
      <c r="E11" s="225"/>
      <c r="F11" s="70">
        <v>220</v>
      </c>
      <c r="G11" s="71">
        <v>14.4</v>
      </c>
      <c r="H11" s="69">
        <v>13.85</v>
      </c>
      <c r="I11" s="71">
        <v>29.3</v>
      </c>
      <c r="J11" s="70">
        <v>296</v>
      </c>
      <c r="K11" s="136" t="s">
        <v>184</v>
      </c>
    </row>
    <row r="12" spans="1:11" x14ac:dyDescent="0.25">
      <c r="A12" s="136"/>
      <c r="B12" s="225" t="s">
        <v>107</v>
      </c>
      <c r="C12" s="225"/>
      <c r="D12" s="225"/>
      <c r="E12" s="225"/>
      <c r="F12" s="70">
        <v>200</v>
      </c>
      <c r="G12" s="71">
        <v>0.2</v>
      </c>
      <c r="H12" s="72"/>
      <c r="I12" s="70">
        <v>25</v>
      </c>
      <c r="J12" s="70">
        <v>85</v>
      </c>
      <c r="K12" s="136" t="s">
        <v>108</v>
      </c>
    </row>
    <row r="13" spans="1:11" x14ac:dyDescent="0.25">
      <c r="A13" s="136"/>
      <c r="B13" s="225" t="s">
        <v>64</v>
      </c>
      <c r="C13" s="225"/>
      <c r="D13" s="225"/>
      <c r="E13" s="225"/>
      <c r="F13" s="70">
        <v>60</v>
      </c>
      <c r="G13" s="69">
        <v>4.5599999999999996</v>
      </c>
      <c r="H13" s="69">
        <v>0.48</v>
      </c>
      <c r="I13" s="69">
        <v>29.52</v>
      </c>
      <c r="J13" s="70">
        <v>141</v>
      </c>
      <c r="K13" s="136" t="s">
        <v>65</v>
      </c>
    </row>
    <row r="14" spans="1:11" x14ac:dyDescent="0.25">
      <c r="A14" s="226" t="s">
        <v>56</v>
      </c>
      <c r="B14" s="226"/>
      <c r="C14" s="226"/>
      <c r="D14" s="226"/>
      <c r="E14" s="226"/>
      <c r="F14" s="70">
        <v>550</v>
      </c>
      <c r="G14" s="69">
        <v>20.21</v>
      </c>
      <c r="H14" s="69">
        <v>18.18</v>
      </c>
      <c r="I14" s="71">
        <v>89.7</v>
      </c>
      <c r="J14" s="70">
        <v>584</v>
      </c>
      <c r="K14" s="136"/>
    </row>
    <row r="15" spans="1:11" x14ac:dyDescent="0.25">
      <c r="A15" s="227" t="s">
        <v>105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</row>
    <row r="16" spans="1:11" x14ac:dyDescent="0.25">
      <c r="A16" s="136"/>
      <c r="B16" s="225" t="s">
        <v>242</v>
      </c>
      <c r="C16" s="225"/>
      <c r="D16" s="225"/>
      <c r="E16" s="225"/>
      <c r="F16" s="70">
        <v>100</v>
      </c>
      <c r="G16" s="69">
        <v>1.32</v>
      </c>
      <c r="H16" s="72"/>
      <c r="I16" s="71">
        <v>3.2</v>
      </c>
      <c r="J16" s="71">
        <v>17.600000000000001</v>
      </c>
      <c r="K16" s="136" t="s">
        <v>243</v>
      </c>
    </row>
    <row r="17" spans="1:11" x14ac:dyDescent="0.25">
      <c r="A17" s="136"/>
      <c r="B17" s="225" t="s">
        <v>75</v>
      </c>
      <c r="C17" s="225"/>
      <c r="D17" s="225"/>
      <c r="E17" s="225"/>
      <c r="F17" s="70">
        <v>250</v>
      </c>
      <c r="G17" s="69">
        <v>2.0499999999999998</v>
      </c>
      <c r="H17" s="69">
        <v>5.25</v>
      </c>
      <c r="I17" s="69">
        <v>16.25</v>
      </c>
      <c r="J17" s="70">
        <v>121</v>
      </c>
      <c r="K17" s="136" t="s">
        <v>208</v>
      </c>
    </row>
    <row r="18" spans="1:11" x14ac:dyDescent="0.25">
      <c r="A18" s="136"/>
      <c r="B18" s="225" t="s">
        <v>195</v>
      </c>
      <c r="C18" s="225"/>
      <c r="D18" s="225"/>
      <c r="E18" s="225"/>
      <c r="F18" s="70">
        <v>125</v>
      </c>
      <c r="G18" s="69">
        <v>13.25</v>
      </c>
      <c r="H18" s="69">
        <v>6.38</v>
      </c>
      <c r="I18" s="70">
        <v>7</v>
      </c>
      <c r="J18" s="70">
        <v>140</v>
      </c>
      <c r="K18" s="136" t="s">
        <v>196</v>
      </c>
    </row>
    <row r="19" spans="1:11" x14ac:dyDescent="0.25">
      <c r="A19" s="136"/>
      <c r="B19" s="225" t="s">
        <v>244</v>
      </c>
      <c r="C19" s="225"/>
      <c r="D19" s="225"/>
      <c r="E19" s="225"/>
      <c r="F19" s="70">
        <v>200</v>
      </c>
      <c r="G19" s="71">
        <v>4.8</v>
      </c>
      <c r="H19" s="71">
        <v>19.5</v>
      </c>
      <c r="I19" s="71">
        <v>30.4</v>
      </c>
      <c r="J19" s="70">
        <v>312</v>
      </c>
      <c r="K19" s="136" t="s">
        <v>245</v>
      </c>
    </row>
    <row r="20" spans="1:11" x14ac:dyDescent="0.25">
      <c r="A20" s="136"/>
      <c r="B20" s="225" t="s">
        <v>122</v>
      </c>
      <c r="C20" s="225"/>
      <c r="D20" s="225"/>
      <c r="E20" s="225"/>
      <c r="F20" s="70">
        <v>200</v>
      </c>
      <c r="G20" s="70">
        <v>1</v>
      </c>
      <c r="H20" s="71">
        <v>0.2</v>
      </c>
      <c r="I20" s="71">
        <v>0.2</v>
      </c>
      <c r="J20" s="70">
        <v>92</v>
      </c>
      <c r="K20" s="136" t="s">
        <v>123</v>
      </c>
    </row>
    <row r="21" spans="1:11" x14ac:dyDescent="0.25">
      <c r="A21" s="136"/>
      <c r="B21" s="225" t="s">
        <v>64</v>
      </c>
      <c r="C21" s="225"/>
      <c r="D21" s="225"/>
      <c r="E21" s="225"/>
      <c r="F21" s="70">
        <v>50</v>
      </c>
      <c r="G21" s="71">
        <v>3.8</v>
      </c>
      <c r="H21" s="71">
        <v>0.4</v>
      </c>
      <c r="I21" s="71">
        <v>24.6</v>
      </c>
      <c r="J21" s="71">
        <v>117.5</v>
      </c>
      <c r="K21" s="136" t="s">
        <v>65</v>
      </c>
    </row>
    <row r="22" spans="1:11" x14ac:dyDescent="0.25">
      <c r="A22" s="136"/>
      <c r="B22" s="225" t="s">
        <v>71</v>
      </c>
      <c r="C22" s="225"/>
      <c r="D22" s="225"/>
      <c r="E22" s="225"/>
      <c r="F22" s="70">
        <v>30</v>
      </c>
      <c r="G22" s="69">
        <v>1.98</v>
      </c>
      <c r="H22" s="69">
        <v>0.36</v>
      </c>
      <c r="I22" s="69">
        <v>10.02</v>
      </c>
      <c r="J22" s="71">
        <v>52.2</v>
      </c>
      <c r="K22" s="136" t="s">
        <v>72</v>
      </c>
    </row>
    <row r="23" spans="1:11" x14ac:dyDescent="0.25">
      <c r="A23" s="226" t="s">
        <v>56</v>
      </c>
      <c r="B23" s="226"/>
      <c r="C23" s="226"/>
      <c r="D23" s="226"/>
      <c r="E23" s="226"/>
      <c r="F23" s="70">
        <v>955</v>
      </c>
      <c r="G23" s="71">
        <v>28.2</v>
      </c>
      <c r="H23" s="69">
        <v>32.090000000000003</v>
      </c>
      <c r="I23" s="69">
        <v>91.67</v>
      </c>
      <c r="J23" s="71">
        <v>852.3</v>
      </c>
      <c r="K23" s="136"/>
    </row>
    <row r="24" spans="1:11" x14ac:dyDescent="0.25">
      <c r="A24" s="227" t="s">
        <v>119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</row>
    <row r="25" spans="1:11" x14ac:dyDescent="0.25">
      <c r="A25" s="136"/>
      <c r="B25" s="225" t="s">
        <v>141</v>
      </c>
      <c r="C25" s="225"/>
      <c r="D25" s="225"/>
      <c r="E25" s="225"/>
      <c r="F25" s="70">
        <v>75</v>
      </c>
      <c r="G25" s="69">
        <v>4.32</v>
      </c>
      <c r="H25" s="69">
        <v>1.86</v>
      </c>
      <c r="I25" s="69">
        <v>35.909999999999997</v>
      </c>
      <c r="J25" s="69">
        <v>170.97</v>
      </c>
      <c r="K25" s="136" t="s">
        <v>142</v>
      </c>
    </row>
    <row r="26" spans="1:11" x14ac:dyDescent="0.25">
      <c r="A26" s="136"/>
      <c r="B26" s="225" t="s">
        <v>135</v>
      </c>
      <c r="C26" s="225"/>
      <c r="D26" s="225"/>
      <c r="E26" s="225"/>
      <c r="F26" s="70">
        <v>200</v>
      </c>
      <c r="G26" s="71">
        <v>3.6</v>
      </c>
      <c r="H26" s="71">
        <v>3.3</v>
      </c>
      <c r="I26" s="70">
        <v>25</v>
      </c>
      <c r="J26" s="70">
        <v>144</v>
      </c>
      <c r="K26" s="136" t="s">
        <v>136</v>
      </c>
    </row>
    <row r="27" spans="1:11" x14ac:dyDescent="0.25">
      <c r="A27" s="136"/>
      <c r="B27" s="225" t="s">
        <v>128</v>
      </c>
      <c r="C27" s="225"/>
      <c r="D27" s="225"/>
      <c r="E27" s="225"/>
      <c r="F27" s="70">
        <v>100</v>
      </c>
      <c r="G27" s="71">
        <v>0.4</v>
      </c>
      <c r="H27" s="71">
        <v>0.4</v>
      </c>
      <c r="I27" s="71">
        <v>9.8000000000000007</v>
      </c>
      <c r="J27" s="70">
        <v>47</v>
      </c>
      <c r="K27" s="136" t="s">
        <v>125</v>
      </c>
    </row>
    <row r="28" spans="1:11" x14ac:dyDescent="0.25">
      <c r="A28" s="226" t="s">
        <v>56</v>
      </c>
      <c r="B28" s="226"/>
      <c r="C28" s="226"/>
      <c r="D28" s="226"/>
      <c r="E28" s="226"/>
      <c r="F28" s="70">
        <v>375</v>
      </c>
      <c r="G28" s="69">
        <v>8.32</v>
      </c>
      <c r="H28" s="69">
        <v>5.56</v>
      </c>
      <c r="I28" s="69">
        <v>70.709999999999994</v>
      </c>
      <c r="J28" s="69">
        <v>361.97</v>
      </c>
      <c r="K28" s="136"/>
    </row>
  </sheetData>
  <mergeCells count="25">
    <mergeCell ref="B19:E19"/>
    <mergeCell ref="B20:E20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26:E26"/>
    <mergeCell ref="B27:E27"/>
    <mergeCell ref="A28:E28"/>
    <mergeCell ref="B21:E21"/>
    <mergeCell ref="B22:E22"/>
    <mergeCell ref="A23:E23"/>
    <mergeCell ref="A24:K24"/>
    <mergeCell ref="B25:E25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="110" zoomScaleNormal="110" zoomScaleSheetLayoutView="100" workbookViewId="0">
      <pane xSplit="1" topLeftCell="B1" activePane="topRight" state="frozen"/>
      <selection pane="topRight" activeCell="B5" sqref="B5"/>
    </sheetView>
  </sheetViews>
  <sheetFormatPr defaultRowHeight="15" x14ac:dyDescent="0.25"/>
  <cols>
    <col min="1" max="1" width="66.28515625" customWidth="1"/>
    <col min="2" max="2" width="19" customWidth="1"/>
    <col min="15" max="15" width="17" customWidth="1"/>
    <col min="16" max="16" width="17.42578125" customWidth="1"/>
    <col min="17" max="17" width="21" customWidth="1"/>
    <col min="18" max="18" width="18.28515625" customWidth="1"/>
    <col min="19" max="19" width="17.7109375" customWidth="1"/>
  </cols>
  <sheetData>
    <row r="1" spans="1:19" ht="22.5" x14ac:dyDescent="0.3">
      <c r="A1" s="233" t="s">
        <v>117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</row>
    <row r="2" spans="1:19" ht="22.5" x14ac:dyDescent="0.3">
      <c r="A2" s="240" t="s">
        <v>154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</row>
    <row r="3" spans="1:19" ht="18.75" customHeight="1" x14ac:dyDescent="0.3">
      <c r="A3" s="96"/>
      <c r="B3" s="94"/>
      <c r="C3" s="97" t="s">
        <v>155</v>
      </c>
      <c r="D3" s="241">
        <v>45201</v>
      </c>
      <c r="E3" s="242"/>
      <c r="F3" s="242"/>
      <c r="G3" s="92" t="s">
        <v>156</v>
      </c>
      <c r="H3" s="241"/>
      <c r="I3" s="242"/>
      <c r="J3" s="242"/>
      <c r="K3" s="94"/>
      <c r="L3" s="94"/>
      <c r="M3" s="94"/>
      <c r="N3" s="94"/>
      <c r="O3" s="94"/>
      <c r="P3" s="94"/>
      <c r="Q3" s="95"/>
    </row>
    <row r="4" spans="1:19" ht="18.75" customHeight="1" x14ac:dyDescent="0.3">
      <c r="A4" s="99" t="s">
        <v>157</v>
      </c>
      <c r="B4" s="94"/>
      <c r="C4" s="97"/>
      <c r="D4" s="98"/>
      <c r="E4" s="93"/>
      <c r="F4" s="93"/>
      <c r="G4" s="93"/>
      <c r="H4" s="98"/>
      <c r="I4" s="93"/>
      <c r="J4" s="93"/>
      <c r="K4" s="94"/>
      <c r="L4" s="94"/>
      <c r="M4" s="94"/>
      <c r="N4" s="94"/>
      <c r="O4" s="94"/>
      <c r="P4" s="94"/>
      <c r="Q4" s="95"/>
    </row>
    <row r="5" spans="1:19" ht="18.75" customHeight="1" x14ac:dyDescent="0.3">
      <c r="A5" s="99" t="s">
        <v>158</v>
      </c>
      <c r="B5" s="94"/>
      <c r="C5" s="97"/>
      <c r="D5" s="98"/>
      <c r="E5" s="93"/>
      <c r="F5" s="93"/>
      <c r="G5" s="93"/>
      <c r="H5" s="98"/>
      <c r="I5" s="93"/>
      <c r="J5" s="93"/>
      <c r="K5" s="94"/>
      <c r="L5" s="94"/>
      <c r="M5" s="94"/>
      <c r="N5" s="94"/>
      <c r="O5" s="94"/>
      <c r="P5" s="94"/>
      <c r="Q5" s="95"/>
    </row>
    <row r="6" spans="1:19" ht="35.25" customHeight="1" x14ac:dyDescent="0.3">
      <c r="A6" s="235" t="s">
        <v>152</v>
      </c>
      <c r="B6" s="237" t="s">
        <v>153</v>
      </c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9"/>
      <c r="O6" s="234" t="s">
        <v>45</v>
      </c>
      <c r="P6" s="234" t="s">
        <v>9</v>
      </c>
      <c r="Q6" s="234" t="s">
        <v>10</v>
      </c>
    </row>
    <row r="7" spans="1:19" ht="56.25" x14ac:dyDescent="0.3">
      <c r="A7" s="236"/>
      <c r="B7" s="4" t="s">
        <v>159</v>
      </c>
      <c r="C7" s="6">
        <v>1</v>
      </c>
      <c r="D7" s="6">
        <v>2</v>
      </c>
      <c r="E7" s="6">
        <v>3</v>
      </c>
      <c r="F7" s="6">
        <v>4</v>
      </c>
      <c r="G7" s="6">
        <v>5</v>
      </c>
      <c r="H7" s="6">
        <v>6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234"/>
      <c r="P7" s="234"/>
      <c r="Q7" s="234"/>
    </row>
    <row r="8" spans="1:19" ht="18.75" customHeight="1" x14ac:dyDescent="0.3">
      <c r="A8" s="91" t="s">
        <v>43</v>
      </c>
      <c r="B8" s="6">
        <v>66</v>
      </c>
      <c r="C8" s="6">
        <v>25</v>
      </c>
      <c r="D8" s="6">
        <v>30</v>
      </c>
      <c r="E8" s="6">
        <v>30</v>
      </c>
      <c r="F8" s="6">
        <v>30</v>
      </c>
      <c r="G8" s="6">
        <v>20</v>
      </c>
      <c r="H8" s="6">
        <v>20</v>
      </c>
      <c r="I8" s="6">
        <v>15</v>
      </c>
      <c r="J8" s="6">
        <v>20</v>
      </c>
      <c r="K8" s="6">
        <v>20</v>
      </c>
      <c r="L8" s="6">
        <v>20</v>
      </c>
      <c r="M8" s="6">
        <v>30</v>
      </c>
      <c r="N8" s="6">
        <v>15</v>
      </c>
      <c r="O8" s="6">
        <f t="shared" ref="O8:O35" si="0">SUM(C8:N8)</f>
        <v>275</v>
      </c>
      <c r="P8" s="6">
        <f>O8/12</f>
        <v>22.916666666666668</v>
      </c>
      <c r="Q8" s="6">
        <f t="shared" ref="Q8:Q35" si="1">(100*P8/B8)-100</f>
        <v>-65.277777777777771</v>
      </c>
      <c r="R8">
        <v>30.85</v>
      </c>
      <c r="S8">
        <f>(B8*R8)/1000</f>
        <v>2.0361000000000002</v>
      </c>
    </row>
    <row r="9" spans="1:19" ht="18.75" customHeight="1" x14ac:dyDescent="0.3">
      <c r="A9" s="6" t="s">
        <v>11</v>
      </c>
      <c r="B9" s="6">
        <v>110</v>
      </c>
      <c r="C9" s="6">
        <v>115</v>
      </c>
      <c r="D9" s="6">
        <v>115</v>
      </c>
      <c r="E9" s="6">
        <v>118</v>
      </c>
      <c r="F9" s="6">
        <v>105</v>
      </c>
      <c r="G9" s="6">
        <v>112</v>
      </c>
      <c r="H9" s="6">
        <v>105</v>
      </c>
      <c r="I9" s="6">
        <v>108</v>
      </c>
      <c r="J9" s="6">
        <v>112</v>
      </c>
      <c r="K9" s="6">
        <v>112</v>
      </c>
      <c r="L9" s="6">
        <v>109</v>
      </c>
      <c r="M9" s="6">
        <v>110</v>
      </c>
      <c r="N9" s="6">
        <v>112</v>
      </c>
      <c r="O9" s="6">
        <f t="shared" si="0"/>
        <v>1333</v>
      </c>
      <c r="P9" s="6">
        <f t="shared" ref="P9:P35" si="2">O9/12</f>
        <v>111.08333333333333</v>
      </c>
      <c r="Q9" s="6">
        <f t="shared" si="1"/>
        <v>0.98484848484847021</v>
      </c>
      <c r="R9">
        <v>45.6</v>
      </c>
      <c r="S9">
        <f t="shared" ref="S9:S35" si="3">(B9*R9)/1000</f>
        <v>5.016</v>
      </c>
    </row>
    <row r="10" spans="1:19" ht="18.75" customHeight="1" x14ac:dyDescent="0.3">
      <c r="A10" s="6" t="s">
        <v>12</v>
      </c>
      <c r="B10" s="6">
        <v>11</v>
      </c>
      <c r="C10" s="6">
        <v>58</v>
      </c>
      <c r="D10" s="6">
        <v>55.4</v>
      </c>
      <c r="E10" s="6">
        <v>85</v>
      </c>
      <c r="F10" s="6">
        <v>75</v>
      </c>
      <c r="G10" s="6">
        <v>86.5</v>
      </c>
      <c r="H10" s="6">
        <v>85.6</v>
      </c>
      <c r="I10" s="6">
        <v>75.5</v>
      </c>
      <c r="J10" s="6">
        <v>70.5</v>
      </c>
      <c r="K10" s="6">
        <v>56.5</v>
      </c>
      <c r="L10" s="6">
        <v>85.5</v>
      </c>
      <c r="M10" s="6">
        <v>86</v>
      </c>
      <c r="N10" s="6">
        <v>65.5</v>
      </c>
      <c r="O10" s="6">
        <f t="shared" si="0"/>
        <v>885</v>
      </c>
      <c r="P10" s="6">
        <f t="shared" si="2"/>
        <v>73.75</v>
      </c>
      <c r="Q10" s="6">
        <f t="shared" si="1"/>
        <v>570.4545454545455</v>
      </c>
      <c r="R10">
        <v>36.299999999999997</v>
      </c>
      <c r="S10">
        <f t="shared" si="3"/>
        <v>0.39929999999999993</v>
      </c>
    </row>
    <row r="11" spans="1:19" ht="18.75" customHeight="1" x14ac:dyDescent="0.3">
      <c r="A11" s="6" t="s">
        <v>13</v>
      </c>
      <c r="B11" s="6">
        <v>27.5</v>
      </c>
      <c r="C11" s="6">
        <v>147.5</v>
      </c>
      <c r="D11" s="6">
        <v>60</v>
      </c>
      <c r="E11" s="6">
        <v>103</v>
      </c>
      <c r="F11" s="6">
        <v>146</v>
      </c>
      <c r="G11" s="6">
        <v>46</v>
      </c>
      <c r="H11" s="6">
        <v>66.599999999999994</v>
      </c>
      <c r="I11" s="6">
        <v>116</v>
      </c>
      <c r="J11" s="6">
        <v>151</v>
      </c>
      <c r="K11" s="6">
        <v>72</v>
      </c>
      <c r="L11" s="6">
        <v>96</v>
      </c>
      <c r="M11" s="6">
        <v>170</v>
      </c>
      <c r="N11" s="6">
        <v>56</v>
      </c>
      <c r="O11" s="6">
        <f t="shared" si="0"/>
        <v>1230.0999999999999</v>
      </c>
      <c r="P11" s="6">
        <f t="shared" si="2"/>
        <v>102.50833333333333</v>
      </c>
      <c r="Q11" s="6">
        <f t="shared" si="1"/>
        <v>272.75757575757569</v>
      </c>
      <c r="R11">
        <v>82</v>
      </c>
      <c r="S11">
        <f t="shared" si="3"/>
        <v>2.2549999999999999</v>
      </c>
    </row>
    <row r="12" spans="1:19" ht="18.75" customHeight="1" x14ac:dyDescent="0.3">
      <c r="A12" s="6" t="s">
        <v>14</v>
      </c>
      <c r="B12" s="6">
        <v>11</v>
      </c>
      <c r="C12" s="6"/>
      <c r="D12" s="6">
        <v>68</v>
      </c>
      <c r="E12" s="6"/>
      <c r="F12" s="6"/>
      <c r="G12" s="6">
        <v>68</v>
      </c>
      <c r="H12" s="6"/>
      <c r="I12" s="6">
        <v>12</v>
      </c>
      <c r="J12" s="6"/>
      <c r="K12" s="6">
        <v>62</v>
      </c>
      <c r="L12" s="6"/>
      <c r="M12" s="6"/>
      <c r="N12" s="6"/>
      <c r="O12" s="6">
        <f t="shared" si="0"/>
        <v>210</v>
      </c>
      <c r="P12" s="6">
        <f t="shared" si="2"/>
        <v>17.5</v>
      </c>
      <c r="Q12" s="6">
        <f t="shared" si="1"/>
        <v>59.090909090909093</v>
      </c>
      <c r="R12">
        <v>90.75</v>
      </c>
      <c r="S12">
        <f t="shared" si="3"/>
        <v>0.99824999999999997</v>
      </c>
    </row>
    <row r="13" spans="1:19" ht="18.75" customHeight="1" x14ac:dyDescent="0.3">
      <c r="A13" s="6" t="s">
        <v>15</v>
      </c>
      <c r="B13" s="6">
        <v>103</v>
      </c>
      <c r="C13" s="6">
        <v>52</v>
      </c>
      <c r="D13" s="6">
        <v>37</v>
      </c>
      <c r="E13" s="6">
        <v>28</v>
      </c>
      <c r="F13" s="6">
        <v>75</v>
      </c>
      <c r="G13" s="6">
        <v>45</v>
      </c>
      <c r="H13" s="6">
        <v>300</v>
      </c>
      <c r="I13" s="6">
        <v>112.5</v>
      </c>
      <c r="J13" s="6">
        <v>52</v>
      </c>
      <c r="K13" s="6">
        <v>62</v>
      </c>
      <c r="L13" s="6">
        <v>10</v>
      </c>
      <c r="M13" s="6">
        <v>10</v>
      </c>
      <c r="N13" s="6">
        <v>135</v>
      </c>
      <c r="O13" s="6">
        <f t="shared" si="0"/>
        <v>918.5</v>
      </c>
      <c r="P13" s="6">
        <f t="shared" si="2"/>
        <v>76.541666666666671</v>
      </c>
      <c r="Q13" s="6">
        <f t="shared" si="1"/>
        <v>-25.687702265372167</v>
      </c>
      <c r="R13">
        <v>52.8</v>
      </c>
      <c r="S13">
        <f t="shared" si="3"/>
        <v>5.4383999999999997</v>
      </c>
    </row>
    <row r="14" spans="1:19" ht="56.25" customHeight="1" x14ac:dyDescent="0.3">
      <c r="A14" s="4" t="s">
        <v>145</v>
      </c>
      <c r="B14" s="6">
        <v>176</v>
      </c>
      <c r="C14" s="6">
        <v>115</v>
      </c>
      <c r="D14" s="6" t="s">
        <v>161</v>
      </c>
      <c r="E14" s="6">
        <v>80</v>
      </c>
      <c r="F14" s="6">
        <v>145</v>
      </c>
      <c r="G14" s="6">
        <v>170</v>
      </c>
      <c r="H14" s="6">
        <v>106</v>
      </c>
      <c r="I14" s="6">
        <v>54</v>
      </c>
      <c r="J14" s="6">
        <v>175</v>
      </c>
      <c r="K14" s="6">
        <v>145</v>
      </c>
      <c r="L14" s="6">
        <v>194</v>
      </c>
      <c r="M14" s="6">
        <v>100</v>
      </c>
      <c r="N14" s="6">
        <v>342</v>
      </c>
      <c r="O14" s="6">
        <f t="shared" si="0"/>
        <v>1626</v>
      </c>
      <c r="P14" s="6">
        <f t="shared" si="2"/>
        <v>135.5</v>
      </c>
      <c r="Q14" s="6">
        <f t="shared" si="1"/>
        <v>-23.01136363636364</v>
      </c>
      <c r="R14">
        <v>50</v>
      </c>
      <c r="S14">
        <f t="shared" si="3"/>
        <v>8.8000000000000007</v>
      </c>
    </row>
    <row r="15" spans="1:19" ht="18.75" customHeight="1" x14ac:dyDescent="0.3">
      <c r="A15" s="6" t="s">
        <v>146</v>
      </c>
      <c r="B15" s="6">
        <v>102</v>
      </c>
      <c r="C15" s="6">
        <v>80</v>
      </c>
      <c r="D15" s="6">
        <v>200</v>
      </c>
      <c r="E15" s="6">
        <v>100</v>
      </c>
      <c r="F15" s="6">
        <v>100</v>
      </c>
      <c r="G15" s="6">
        <v>113</v>
      </c>
      <c r="H15" s="6">
        <v>58</v>
      </c>
      <c r="I15" s="6">
        <v>130</v>
      </c>
      <c r="J15" s="6">
        <v>135</v>
      </c>
      <c r="K15" s="6">
        <v>149</v>
      </c>
      <c r="L15" s="6">
        <v>120</v>
      </c>
      <c r="M15" s="6">
        <v>100</v>
      </c>
      <c r="N15" s="6">
        <v>147</v>
      </c>
      <c r="O15" s="6">
        <f t="shared" si="0"/>
        <v>1432</v>
      </c>
      <c r="P15" s="6">
        <f t="shared" si="2"/>
        <v>119.33333333333333</v>
      </c>
      <c r="Q15" s="6">
        <f t="shared" si="1"/>
        <v>16.993464052287564</v>
      </c>
      <c r="R15">
        <v>150</v>
      </c>
      <c r="S15">
        <f t="shared" si="3"/>
        <v>15.3</v>
      </c>
    </row>
    <row r="16" spans="1:19" ht="18.75" customHeight="1" x14ac:dyDescent="0.3">
      <c r="A16" s="91" t="s">
        <v>147</v>
      </c>
      <c r="B16" s="6">
        <v>11</v>
      </c>
      <c r="C16" s="6"/>
      <c r="D16" s="6">
        <v>10</v>
      </c>
      <c r="E16" s="6">
        <v>20</v>
      </c>
      <c r="F16" s="6"/>
      <c r="G16" s="6">
        <v>25</v>
      </c>
      <c r="H16" s="6"/>
      <c r="I16" s="6">
        <v>20</v>
      </c>
      <c r="J16" s="6"/>
      <c r="K16" s="6"/>
      <c r="L16" s="6">
        <v>20</v>
      </c>
      <c r="M16" s="6"/>
      <c r="N16" s="6">
        <v>20</v>
      </c>
      <c r="O16" s="6">
        <f t="shared" si="0"/>
        <v>115</v>
      </c>
      <c r="P16" s="6">
        <f t="shared" si="2"/>
        <v>9.5833333333333339</v>
      </c>
      <c r="Q16" s="6">
        <f t="shared" si="1"/>
        <v>-12.878787878787875</v>
      </c>
      <c r="R16">
        <v>313.5</v>
      </c>
      <c r="S16">
        <f t="shared" si="3"/>
        <v>3.4485000000000001</v>
      </c>
    </row>
    <row r="17" spans="1:19" ht="38.25" customHeight="1" x14ac:dyDescent="0.3">
      <c r="A17" s="91" t="s">
        <v>148</v>
      </c>
      <c r="B17" s="6">
        <v>110</v>
      </c>
      <c r="C17" s="6">
        <v>180</v>
      </c>
      <c r="D17" s="6"/>
      <c r="E17" s="6"/>
      <c r="F17" s="6">
        <v>200</v>
      </c>
      <c r="G17" s="6"/>
      <c r="H17" s="6"/>
      <c r="I17" s="6"/>
      <c r="J17" s="6"/>
      <c r="K17" s="6">
        <v>200</v>
      </c>
      <c r="L17" s="6">
        <v>200</v>
      </c>
      <c r="M17" s="6"/>
      <c r="N17" s="6"/>
      <c r="O17" s="6">
        <f t="shared" si="0"/>
        <v>780</v>
      </c>
      <c r="P17" s="6">
        <f t="shared" si="2"/>
        <v>65</v>
      </c>
      <c r="Q17" s="6">
        <f t="shared" si="1"/>
        <v>-40.909090909090907</v>
      </c>
      <c r="R17">
        <v>51.5</v>
      </c>
      <c r="S17">
        <f t="shared" si="3"/>
        <v>5.665</v>
      </c>
    </row>
    <row r="18" spans="1:19" ht="18.75" customHeight="1" x14ac:dyDescent="0.3">
      <c r="A18" s="91" t="s">
        <v>149</v>
      </c>
      <c r="B18" s="6">
        <v>43</v>
      </c>
      <c r="C18" s="6">
        <v>4</v>
      </c>
      <c r="D18" s="6">
        <v>69.5</v>
      </c>
      <c r="E18" s="6">
        <v>38</v>
      </c>
      <c r="F18" s="6">
        <v>80</v>
      </c>
      <c r="G18" s="6">
        <v>44</v>
      </c>
      <c r="H18" s="6"/>
      <c r="I18" s="6">
        <v>41</v>
      </c>
      <c r="J18" s="6">
        <v>74</v>
      </c>
      <c r="K18" s="6">
        <v>80</v>
      </c>
      <c r="L18" s="6">
        <v>51</v>
      </c>
      <c r="M18" s="6">
        <v>69.5</v>
      </c>
      <c r="N18" s="6">
        <v>48</v>
      </c>
      <c r="O18" s="6">
        <f t="shared" si="0"/>
        <v>599</v>
      </c>
      <c r="P18" s="6">
        <f t="shared" si="2"/>
        <v>49.916666666666664</v>
      </c>
      <c r="Q18" s="6">
        <f t="shared" si="1"/>
        <v>16.085271317829438</v>
      </c>
      <c r="R18">
        <v>858</v>
      </c>
      <c r="S18">
        <f t="shared" si="3"/>
        <v>36.893999999999998</v>
      </c>
    </row>
    <row r="19" spans="1:19" ht="18.75" customHeight="1" x14ac:dyDescent="0.3">
      <c r="A19" s="91" t="s">
        <v>52</v>
      </c>
      <c r="B19" s="6">
        <v>22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>
        <f t="shared" si="0"/>
        <v>0</v>
      </c>
      <c r="P19" s="6">
        <f t="shared" si="2"/>
        <v>0</v>
      </c>
      <c r="Q19" s="6">
        <f t="shared" si="1"/>
        <v>-100</v>
      </c>
      <c r="R19">
        <v>578</v>
      </c>
      <c r="S19">
        <f t="shared" si="3"/>
        <v>12.715999999999999</v>
      </c>
    </row>
    <row r="20" spans="1:19" ht="18.75" customHeight="1" x14ac:dyDescent="0.3">
      <c r="A20" s="6" t="s">
        <v>44</v>
      </c>
      <c r="B20" s="6">
        <v>29</v>
      </c>
      <c r="C20" s="6">
        <v>81</v>
      </c>
      <c r="D20" s="6">
        <v>76</v>
      </c>
      <c r="E20" s="6">
        <v>87</v>
      </c>
      <c r="F20" s="6">
        <v>86</v>
      </c>
      <c r="G20" s="6">
        <v>87</v>
      </c>
      <c r="H20" s="6">
        <v>61</v>
      </c>
      <c r="I20" s="6"/>
      <c r="J20" s="6">
        <v>87</v>
      </c>
      <c r="K20" s="6">
        <v>110</v>
      </c>
      <c r="L20" s="6">
        <v>61</v>
      </c>
      <c r="M20" s="6">
        <v>76</v>
      </c>
      <c r="N20" s="6">
        <v>72.5</v>
      </c>
      <c r="O20" s="6">
        <f t="shared" si="0"/>
        <v>884.5</v>
      </c>
      <c r="P20" s="6">
        <f t="shared" si="2"/>
        <v>73.708333333333329</v>
      </c>
      <c r="Q20" s="6">
        <f t="shared" si="1"/>
        <v>154.16666666666666</v>
      </c>
      <c r="R20">
        <v>561</v>
      </c>
      <c r="S20">
        <f t="shared" si="3"/>
        <v>16.268999999999998</v>
      </c>
    </row>
    <row r="21" spans="1:19" ht="18.75" customHeight="1" x14ac:dyDescent="0.3">
      <c r="A21" s="6" t="s">
        <v>150</v>
      </c>
      <c r="B21" s="6">
        <v>42</v>
      </c>
      <c r="C21" s="6"/>
      <c r="D21" s="6"/>
      <c r="E21" s="6"/>
      <c r="F21" s="6"/>
      <c r="G21" s="6"/>
      <c r="H21" s="6">
        <v>156</v>
      </c>
      <c r="I21" s="6"/>
      <c r="J21" s="6"/>
      <c r="K21" s="6"/>
      <c r="L21" s="6"/>
      <c r="M21" s="6"/>
      <c r="N21" s="6"/>
      <c r="O21" s="6">
        <f t="shared" si="0"/>
        <v>156</v>
      </c>
      <c r="P21" s="6">
        <f t="shared" si="2"/>
        <v>13</v>
      </c>
      <c r="Q21" s="6">
        <f t="shared" si="1"/>
        <v>-69.047619047619051</v>
      </c>
      <c r="R21">
        <v>313.5</v>
      </c>
      <c r="S21">
        <f t="shared" si="3"/>
        <v>13.167</v>
      </c>
    </row>
    <row r="22" spans="1:19" ht="19.5" customHeight="1" x14ac:dyDescent="0.3">
      <c r="A22" s="91" t="s">
        <v>16</v>
      </c>
      <c r="B22" s="6">
        <v>193</v>
      </c>
      <c r="C22" s="6">
        <v>119</v>
      </c>
      <c r="D22" s="6"/>
      <c r="E22" s="6">
        <v>242</v>
      </c>
      <c r="F22" s="6"/>
      <c r="G22" s="6"/>
      <c r="H22" s="6">
        <v>150</v>
      </c>
      <c r="I22" s="6">
        <v>185</v>
      </c>
      <c r="J22" s="6"/>
      <c r="K22" s="6"/>
      <c r="L22" s="6"/>
      <c r="M22" s="6"/>
      <c r="N22" s="6">
        <v>100</v>
      </c>
      <c r="O22" s="6">
        <f t="shared" si="0"/>
        <v>796</v>
      </c>
      <c r="P22" s="6">
        <f t="shared" si="2"/>
        <v>66.333333333333329</v>
      </c>
      <c r="Q22" s="6">
        <f t="shared" si="1"/>
        <v>-65.630397236614854</v>
      </c>
      <c r="R22">
        <v>118.25</v>
      </c>
      <c r="S22">
        <f t="shared" si="3"/>
        <v>22.82225</v>
      </c>
    </row>
    <row r="23" spans="1:19" ht="38.25" customHeight="1" x14ac:dyDescent="0.3">
      <c r="A23" s="91" t="s">
        <v>17</v>
      </c>
      <c r="B23" s="6">
        <v>99</v>
      </c>
      <c r="C23" s="6"/>
      <c r="D23" s="6">
        <v>200</v>
      </c>
      <c r="E23" s="6"/>
      <c r="F23" s="6"/>
      <c r="G23" s="6">
        <v>200</v>
      </c>
      <c r="H23" s="6"/>
      <c r="I23" s="6">
        <v>190</v>
      </c>
      <c r="J23" s="6">
        <v>200</v>
      </c>
      <c r="K23" s="6"/>
      <c r="L23" s="6"/>
      <c r="M23" s="6">
        <v>200</v>
      </c>
      <c r="N23" s="6"/>
      <c r="O23" s="6">
        <f t="shared" si="0"/>
        <v>990</v>
      </c>
      <c r="P23" s="6">
        <f t="shared" si="2"/>
        <v>82.5</v>
      </c>
      <c r="Q23" s="6">
        <f t="shared" si="1"/>
        <v>-16.666666666666671</v>
      </c>
      <c r="R23">
        <v>135.16</v>
      </c>
      <c r="S23">
        <f t="shared" si="3"/>
        <v>13.380840000000001</v>
      </c>
    </row>
    <row r="24" spans="1:19" ht="20.25" customHeight="1" x14ac:dyDescent="0.3">
      <c r="A24" s="91" t="s">
        <v>18</v>
      </c>
      <c r="B24" s="6">
        <v>33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>
        <f t="shared" si="0"/>
        <v>0</v>
      </c>
      <c r="P24" s="6">
        <f t="shared" si="2"/>
        <v>0</v>
      </c>
      <c r="Q24" s="6">
        <f t="shared" si="1"/>
        <v>-100</v>
      </c>
      <c r="R24">
        <v>660</v>
      </c>
      <c r="S24">
        <f t="shared" si="3"/>
        <v>21.78</v>
      </c>
    </row>
    <row r="25" spans="1:19" ht="18.75" x14ac:dyDescent="0.3">
      <c r="A25" s="6" t="s">
        <v>19</v>
      </c>
      <c r="B25" s="6">
        <v>8.1999999999999993</v>
      </c>
      <c r="C25" s="6">
        <v>20</v>
      </c>
      <c r="D25" s="6"/>
      <c r="E25" s="6"/>
      <c r="F25" s="6"/>
      <c r="G25" s="6"/>
      <c r="H25" s="6"/>
      <c r="I25" s="6">
        <v>20</v>
      </c>
      <c r="J25" s="6"/>
      <c r="K25" s="6"/>
      <c r="L25" s="6"/>
      <c r="M25" s="6"/>
      <c r="N25" s="6"/>
      <c r="O25" s="6">
        <f t="shared" si="0"/>
        <v>40</v>
      </c>
      <c r="P25" s="6">
        <f t="shared" si="2"/>
        <v>3.3333333333333335</v>
      </c>
      <c r="Q25" s="6">
        <f t="shared" si="1"/>
        <v>-59.349593495934954</v>
      </c>
      <c r="R25">
        <v>924</v>
      </c>
      <c r="S25">
        <f t="shared" si="3"/>
        <v>7.5767999999999995</v>
      </c>
    </row>
    <row r="26" spans="1:19" ht="18.75" customHeight="1" x14ac:dyDescent="0.3">
      <c r="A26" s="91" t="s">
        <v>20</v>
      </c>
      <c r="B26" s="6">
        <v>5.5</v>
      </c>
      <c r="C26" s="6">
        <v>5</v>
      </c>
      <c r="D26" s="6">
        <v>12.5</v>
      </c>
      <c r="E26" s="6"/>
      <c r="F26" s="6"/>
      <c r="G26" s="6">
        <v>4.2</v>
      </c>
      <c r="H26" s="6"/>
      <c r="I26" s="6">
        <v>5</v>
      </c>
      <c r="J26" s="6">
        <v>14.2</v>
      </c>
      <c r="K26" s="6"/>
      <c r="L26" s="6"/>
      <c r="M26" s="6">
        <v>12.5</v>
      </c>
      <c r="N26" s="6"/>
      <c r="O26" s="6">
        <f t="shared" si="0"/>
        <v>53.4</v>
      </c>
      <c r="P26" s="6">
        <f t="shared" si="2"/>
        <v>4.45</v>
      </c>
      <c r="Q26" s="6">
        <f t="shared" si="1"/>
        <v>-19.090909090909093</v>
      </c>
      <c r="R26">
        <v>516.45000000000005</v>
      </c>
      <c r="S26">
        <f t="shared" si="3"/>
        <v>2.8404750000000005</v>
      </c>
    </row>
    <row r="27" spans="1:19" ht="18.75" customHeight="1" x14ac:dyDescent="0.3">
      <c r="A27" s="6" t="s">
        <v>21</v>
      </c>
      <c r="B27" s="6">
        <v>19.2</v>
      </c>
      <c r="C27" s="6">
        <v>22.5</v>
      </c>
      <c r="D27" s="6">
        <v>7</v>
      </c>
      <c r="E27" s="6">
        <v>17</v>
      </c>
      <c r="F27" s="6">
        <v>6</v>
      </c>
      <c r="G27" s="6">
        <v>9</v>
      </c>
      <c r="H27" s="6">
        <v>10.8</v>
      </c>
      <c r="I27" s="6">
        <v>20.8</v>
      </c>
      <c r="J27" s="6"/>
      <c r="K27" s="6">
        <v>6</v>
      </c>
      <c r="L27" s="6">
        <v>7</v>
      </c>
      <c r="M27" s="6">
        <v>15.5</v>
      </c>
      <c r="N27" s="6">
        <v>9.3000000000000007</v>
      </c>
      <c r="O27" s="6">
        <f t="shared" si="0"/>
        <v>130.9</v>
      </c>
      <c r="P27" s="6">
        <f t="shared" si="2"/>
        <v>10.908333333333333</v>
      </c>
      <c r="Q27" s="6">
        <f t="shared" si="1"/>
        <v>-43.185763888888893</v>
      </c>
      <c r="R27">
        <v>1353</v>
      </c>
      <c r="S27">
        <f t="shared" si="3"/>
        <v>25.977599999999999</v>
      </c>
    </row>
    <row r="28" spans="1:19" ht="18.75" customHeight="1" x14ac:dyDescent="0.3">
      <c r="A28" s="6" t="s">
        <v>22</v>
      </c>
      <c r="B28" s="6">
        <v>10</v>
      </c>
      <c r="C28" s="6">
        <v>11.4</v>
      </c>
      <c r="D28" s="6">
        <v>26</v>
      </c>
      <c r="E28" s="6">
        <v>14.5</v>
      </c>
      <c r="F28" s="6">
        <v>20.8</v>
      </c>
      <c r="G28" s="6">
        <v>19.399999999999999</v>
      </c>
      <c r="H28" s="6">
        <v>44.8</v>
      </c>
      <c r="I28" s="6">
        <v>5.6</v>
      </c>
      <c r="J28" s="6">
        <v>30.3</v>
      </c>
      <c r="K28" s="6">
        <v>24.5</v>
      </c>
      <c r="L28" s="6">
        <v>28.5</v>
      </c>
      <c r="M28" s="6">
        <v>9.3000000000000007</v>
      </c>
      <c r="N28" s="6">
        <v>41.4</v>
      </c>
      <c r="O28" s="6">
        <f t="shared" si="0"/>
        <v>276.5</v>
      </c>
      <c r="P28" s="6">
        <f t="shared" si="2"/>
        <v>23.041666666666668</v>
      </c>
      <c r="Q28" s="6">
        <f t="shared" si="1"/>
        <v>130.41666666666669</v>
      </c>
      <c r="R28">
        <v>231</v>
      </c>
      <c r="S28">
        <f t="shared" si="3"/>
        <v>2.31</v>
      </c>
    </row>
    <row r="29" spans="1:19" ht="18.75" customHeight="1" x14ac:dyDescent="0.3">
      <c r="A29" s="6" t="s">
        <v>23</v>
      </c>
      <c r="B29" s="6">
        <v>22</v>
      </c>
      <c r="C29" s="6">
        <v>44.1</v>
      </c>
      <c r="D29" s="6">
        <v>22</v>
      </c>
      <c r="E29" s="6">
        <v>16.899999999999999</v>
      </c>
      <c r="F29" s="6"/>
      <c r="G29" s="6">
        <v>2.2000000000000002</v>
      </c>
      <c r="H29" s="6">
        <v>11.1</v>
      </c>
      <c r="I29" s="6">
        <v>3</v>
      </c>
      <c r="J29" s="6">
        <v>2</v>
      </c>
      <c r="K29" s="6">
        <v>6.3</v>
      </c>
      <c r="L29" s="6">
        <v>14</v>
      </c>
      <c r="M29" s="6">
        <v>5.2</v>
      </c>
      <c r="N29" s="6">
        <v>6.3</v>
      </c>
      <c r="O29" s="6">
        <f t="shared" si="0"/>
        <v>133.1</v>
      </c>
      <c r="P29" s="6">
        <f t="shared" si="2"/>
        <v>11.091666666666667</v>
      </c>
      <c r="Q29" s="6">
        <f t="shared" si="1"/>
        <v>-49.583333333333329</v>
      </c>
      <c r="R29">
        <v>330</v>
      </c>
      <c r="S29">
        <f t="shared" si="3"/>
        <v>7.26</v>
      </c>
    </row>
    <row r="30" spans="1:19" ht="96" customHeight="1" x14ac:dyDescent="0.3">
      <c r="A30" s="4" t="s">
        <v>151</v>
      </c>
      <c r="B30" s="6">
        <v>19.2</v>
      </c>
      <c r="C30" s="6">
        <v>40</v>
      </c>
      <c r="D30" s="6">
        <v>39</v>
      </c>
      <c r="E30" s="6">
        <v>39</v>
      </c>
      <c r="F30" s="6">
        <v>22</v>
      </c>
      <c r="G30" s="6">
        <v>26</v>
      </c>
      <c r="H30" s="6">
        <v>40</v>
      </c>
      <c r="I30" s="6">
        <v>43</v>
      </c>
      <c r="J30" s="6">
        <v>35.4</v>
      </c>
      <c r="K30" s="6">
        <v>32.6</v>
      </c>
      <c r="L30" s="6">
        <v>26.1</v>
      </c>
      <c r="M30" s="6">
        <v>22.4</v>
      </c>
      <c r="N30" s="6">
        <v>45</v>
      </c>
      <c r="O30" s="6">
        <f t="shared" si="0"/>
        <v>410.5</v>
      </c>
      <c r="P30" s="6">
        <f t="shared" si="2"/>
        <v>34.208333333333336</v>
      </c>
      <c r="Q30" s="6">
        <f t="shared" si="1"/>
        <v>78.1684027777778</v>
      </c>
      <c r="R30">
        <v>141.9</v>
      </c>
      <c r="S30">
        <f t="shared" si="3"/>
        <v>2.7244800000000002</v>
      </c>
    </row>
    <row r="31" spans="1:19" ht="18.75" customHeight="1" x14ac:dyDescent="0.3">
      <c r="A31" s="6" t="s">
        <v>24</v>
      </c>
      <c r="B31" s="6">
        <v>8.1999999999999993</v>
      </c>
      <c r="C31" s="6"/>
      <c r="D31" s="6"/>
      <c r="E31" s="6"/>
      <c r="F31" s="6"/>
      <c r="G31" s="6"/>
      <c r="H31" s="6"/>
      <c r="I31" s="6">
        <v>45</v>
      </c>
      <c r="J31" s="6"/>
      <c r="K31" s="6"/>
      <c r="L31" s="6"/>
      <c r="M31" s="6"/>
      <c r="N31" s="6"/>
      <c r="O31" s="6">
        <f t="shared" si="0"/>
        <v>45</v>
      </c>
      <c r="P31" s="6">
        <f t="shared" si="2"/>
        <v>3.75</v>
      </c>
      <c r="Q31" s="6">
        <f t="shared" si="1"/>
        <v>-54.268292682926827</v>
      </c>
      <c r="R31">
        <v>400</v>
      </c>
      <c r="S31">
        <f t="shared" si="3"/>
        <v>3.2799999999999994</v>
      </c>
    </row>
    <row r="32" spans="1:19" ht="18.75" x14ac:dyDescent="0.3">
      <c r="A32" s="6" t="s">
        <v>25</v>
      </c>
      <c r="B32" s="6">
        <v>1.1000000000000001</v>
      </c>
      <c r="C32" s="6">
        <v>0.5</v>
      </c>
      <c r="D32" s="6">
        <v>1</v>
      </c>
      <c r="E32" s="6">
        <v>1</v>
      </c>
      <c r="F32" s="6">
        <v>1</v>
      </c>
      <c r="G32" s="6">
        <v>1</v>
      </c>
      <c r="H32" s="6">
        <v>2</v>
      </c>
      <c r="I32" s="6">
        <v>1</v>
      </c>
      <c r="J32" s="6">
        <v>1</v>
      </c>
      <c r="K32" s="6">
        <v>1</v>
      </c>
      <c r="L32" s="6">
        <v>0.5</v>
      </c>
      <c r="M32" s="6">
        <v>1</v>
      </c>
      <c r="N32" s="6">
        <v>1</v>
      </c>
      <c r="O32" s="6">
        <f t="shared" si="0"/>
        <v>12</v>
      </c>
      <c r="P32" s="6">
        <f t="shared" si="2"/>
        <v>1</v>
      </c>
      <c r="Q32" s="6">
        <f t="shared" si="1"/>
        <v>-9.0909090909090935</v>
      </c>
      <c r="R32">
        <v>1155</v>
      </c>
      <c r="S32">
        <f t="shared" si="3"/>
        <v>1.2705</v>
      </c>
    </row>
    <row r="33" spans="1:19" ht="19.5" customHeight="1" x14ac:dyDescent="0.3">
      <c r="A33" s="91" t="s">
        <v>26</v>
      </c>
      <c r="B33" s="6">
        <v>0.66</v>
      </c>
      <c r="C33" s="6"/>
      <c r="D33" s="6"/>
      <c r="E33" s="6"/>
      <c r="F33" s="6"/>
      <c r="G33" s="6"/>
      <c r="H33" s="6">
        <v>3</v>
      </c>
      <c r="I33" s="6"/>
      <c r="J33" s="6"/>
      <c r="K33" s="6"/>
      <c r="L33" s="6"/>
      <c r="M33" s="6"/>
      <c r="N33" s="6">
        <v>3</v>
      </c>
      <c r="O33" s="6">
        <f t="shared" si="0"/>
        <v>6</v>
      </c>
      <c r="P33" s="6">
        <f t="shared" si="2"/>
        <v>0.5</v>
      </c>
      <c r="Q33" s="6">
        <f t="shared" si="1"/>
        <v>-24.242424242424249</v>
      </c>
      <c r="R33">
        <v>462</v>
      </c>
      <c r="S33">
        <f t="shared" si="3"/>
        <v>0.30492000000000002</v>
      </c>
    </row>
    <row r="34" spans="1:19" ht="18.75" customHeight="1" x14ac:dyDescent="0.3">
      <c r="A34" s="6" t="s">
        <v>27</v>
      </c>
      <c r="B34" s="6">
        <v>0.16</v>
      </c>
      <c r="C34" s="6">
        <v>1.2</v>
      </c>
      <c r="D34" s="6">
        <v>0.5</v>
      </c>
      <c r="E34" s="6">
        <v>1</v>
      </c>
      <c r="F34" s="6">
        <v>1.2</v>
      </c>
      <c r="G34" s="6">
        <v>1</v>
      </c>
      <c r="H34" s="6">
        <v>0.5</v>
      </c>
      <c r="I34" s="6">
        <v>0.7</v>
      </c>
      <c r="J34" s="6">
        <v>1</v>
      </c>
      <c r="K34" s="6">
        <v>1</v>
      </c>
      <c r="L34" s="6">
        <v>1.2</v>
      </c>
      <c r="M34" s="6">
        <v>1</v>
      </c>
      <c r="N34" s="6">
        <v>0.7</v>
      </c>
      <c r="O34" s="6">
        <f t="shared" si="0"/>
        <v>11</v>
      </c>
      <c r="P34" s="6">
        <f t="shared" si="2"/>
        <v>0.91666666666666663</v>
      </c>
      <c r="Q34" s="6">
        <f t="shared" si="1"/>
        <v>472.91666666666663</v>
      </c>
      <c r="R34">
        <v>151.6</v>
      </c>
      <c r="S34">
        <f t="shared" si="3"/>
        <v>2.4256E-2</v>
      </c>
    </row>
    <row r="35" spans="1:19" ht="18.75" x14ac:dyDescent="0.3">
      <c r="A35" s="6" t="s">
        <v>28</v>
      </c>
      <c r="B35" s="6">
        <v>2.75</v>
      </c>
      <c r="C35" s="6">
        <v>3</v>
      </c>
      <c r="D35" s="6">
        <v>3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6">
        <v>3</v>
      </c>
      <c r="K35" s="6">
        <v>3</v>
      </c>
      <c r="L35" s="6">
        <v>3</v>
      </c>
      <c r="M35" s="6">
        <v>3</v>
      </c>
      <c r="N35" s="6">
        <v>3</v>
      </c>
      <c r="O35" s="6">
        <f t="shared" si="0"/>
        <v>36</v>
      </c>
      <c r="P35" s="6">
        <f t="shared" si="2"/>
        <v>3</v>
      </c>
      <c r="Q35" s="6">
        <f t="shared" si="1"/>
        <v>9.0909090909090935</v>
      </c>
      <c r="R35">
        <v>8</v>
      </c>
      <c r="S35">
        <f t="shared" si="3"/>
        <v>2.1999999999999999E-2</v>
      </c>
    </row>
    <row r="36" spans="1:19" ht="18.75" x14ac:dyDescent="0.3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S36">
        <f>SUM(S8:S35)</f>
        <v>239.97667099999998</v>
      </c>
    </row>
    <row r="37" spans="1:19" ht="18.75" x14ac:dyDescent="0.3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</row>
    <row r="38" spans="1:19" ht="18.75" x14ac:dyDescent="0.3">
      <c r="A38" s="100" t="s">
        <v>160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</row>
    <row r="39" spans="1:19" ht="18.75" x14ac:dyDescent="0.3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</row>
    <row r="40" spans="1:19" ht="18.75" x14ac:dyDescent="0.3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</row>
    <row r="41" spans="1:19" ht="18.75" x14ac:dyDescent="0.3">
      <c r="A41" s="100"/>
      <c r="B41" s="232" t="s">
        <v>118</v>
      </c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</row>
    <row r="42" spans="1:19" ht="18.75" x14ac:dyDescent="0.3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</row>
    <row r="43" spans="1:19" ht="18.75" x14ac:dyDescent="0.3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</row>
    <row r="44" spans="1:19" ht="18.75" x14ac:dyDescent="0.3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</row>
    <row r="45" spans="1:19" ht="18.75" x14ac:dyDescent="0.3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</row>
    <row r="46" spans="1:19" ht="18.75" x14ac:dyDescent="0.3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</row>
    <row r="47" spans="1:19" ht="18.75" x14ac:dyDescent="0.3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</row>
  </sheetData>
  <mergeCells count="10">
    <mergeCell ref="B41:Q41"/>
    <mergeCell ref="A1:Q1"/>
    <mergeCell ref="Q6:Q7"/>
    <mergeCell ref="A6:A7"/>
    <mergeCell ref="O6:O7"/>
    <mergeCell ref="P6:P7"/>
    <mergeCell ref="B6:N6"/>
    <mergeCell ref="A2:Q2"/>
    <mergeCell ref="D3:F3"/>
    <mergeCell ref="H3:J3"/>
  </mergeCells>
  <pageMargins left="0.7" right="0.7" top="0.75" bottom="0.75" header="0.3" footer="0.3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PageLayoutView="90" workbookViewId="0">
      <selection activeCell="P4" sqref="P4"/>
    </sheetView>
  </sheetViews>
  <sheetFormatPr defaultRowHeight="15" x14ac:dyDescent="0.25"/>
  <cols>
    <col min="1" max="1" width="16.140625" customWidth="1"/>
    <col min="15" max="15" width="9" customWidth="1"/>
  </cols>
  <sheetData>
    <row r="1" spans="1:17" ht="34.5" customHeight="1" x14ac:dyDescent="0.25">
      <c r="A1" t="s">
        <v>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7" ht="143.25" customHeight="1" x14ac:dyDescent="0.25">
      <c r="A2" s="7" t="s">
        <v>31</v>
      </c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  <c r="L2" s="9">
        <v>11</v>
      </c>
      <c r="M2" s="9">
        <v>12</v>
      </c>
      <c r="N2" s="7" t="s">
        <v>32</v>
      </c>
      <c r="O2" s="7" t="s">
        <v>33</v>
      </c>
      <c r="P2" s="7" t="s">
        <v>29</v>
      </c>
      <c r="Q2" s="7" t="s">
        <v>30</v>
      </c>
    </row>
    <row r="3" spans="1:17" x14ac:dyDescent="0.25">
      <c r="A3" s="9">
        <v>1627.8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>
        <f>SUM(B3:M3)</f>
        <v>0</v>
      </c>
      <c r="O3" s="9">
        <f>N3/12</f>
        <v>0</v>
      </c>
      <c r="P3" s="9">
        <f>(100*O3/A3)-100</f>
        <v>-100</v>
      </c>
      <c r="Q3" s="9">
        <f>O3-A3</f>
        <v>-1627.8</v>
      </c>
    </row>
    <row r="4" spans="1:17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Layout" workbookViewId="0">
      <selection sqref="A1:N26"/>
    </sheetView>
  </sheetViews>
  <sheetFormatPr defaultRowHeight="15" x14ac:dyDescent="0.25"/>
  <cols>
    <col min="9" max="9" width="9.140625" customWidth="1"/>
    <col min="10" max="10" width="11.7109375" customWidth="1"/>
    <col min="11" max="14" width="9.140625" hidden="1" customWidth="1"/>
  </cols>
  <sheetData>
    <row r="1" spans="1:14" ht="27" x14ac:dyDescent="0.35">
      <c r="A1" s="243" t="s">
        <v>35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</row>
    <row r="2" spans="1:14" x14ac:dyDescent="0.25">
      <c r="A2" s="244" t="s">
        <v>38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4" x14ac:dyDescent="0.25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1:14" ht="81" customHeight="1" x14ac:dyDescent="0.25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</row>
    <row r="5" spans="1:14" x14ac:dyDescent="0.25">
      <c r="A5" s="244" t="s">
        <v>37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</row>
    <row r="6" spans="1:14" x14ac:dyDescent="0.25">
      <c r="A6" s="244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</row>
    <row r="7" spans="1:14" ht="84" customHeight="1" x14ac:dyDescent="0.25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</row>
    <row r="8" spans="1:14" x14ac:dyDescent="0.25">
      <c r="A8" s="244" t="s">
        <v>36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</row>
    <row r="9" spans="1:14" x14ac:dyDescent="0.25">
      <c r="A9" s="24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</row>
    <row r="10" spans="1:14" ht="27.75" customHeight="1" x14ac:dyDescent="0.25">
      <c r="A10" s="24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</row>
    <row r="11" spans="1:14" ht="210.75" customHeight="1" x14ac:dyDescent="0.35">
      <c r="A11" s="244" t="s">
        <v>39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workbookViewId="0">
      <selection activeCell="E4" sqref="E4"/>
    </sheetView>
  </sheetViews>
  <sheetFormatPr defaultRowHeight="15" x14ac:dyDescent="0.25"/>
  <sheetData>
    <row r="2" spans="1:15" ht="18.75" x14ac:dyDescent="0.3">
      <c r="A2" s="257" t="s">
        <v>40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</row>
    <row r="3" spans="1:15" ht="18" customHeight="1" x14ac:dyDescent="0.3">
      <c r="A3" s="248" t="s">
        <v>6</v>
      </c>
      <c r="B3" s="249"/>
      <c r="C3" s="250"/>
      <c r="D3" s="260" t="s">
        <v>42</v>
      </c>
      <c r="E3" s="237" t="s">
        <v>41</v>
      </c>
      <c r="F3" s="238"/>
      <c r="G3" s="238"/>
      <c r="H3" s="238"/>
      <c r="I3" s="238"/>
      <c r="J3" s="238"/>
      <c r="K3" s="238"/>
      <c r="L3" s="238"/>
      <c r="M3" s="239"/>
      <c r="N3" s="258" t="s">
        <v>8</v>
      </c>
      <c r="O3" s="258" t="s">
        <v>9</v>
      </c>
    </row>
    <row r="4" spans="1:15" ht="18.75" x14ac:dyDescent="0.25">
      <c r="A4" s="251"/>
      <c r="B4" s="252"/>
      <c r="C4" s="253"/>
      <c r="D4" s="261"/>
      <c r="E4" s="3"/>
      <c r="F4" s="3"/>
      <c r="G4" s="3"/>
      <c r="H4" s="3"/>
      <c r="I4" s="3"/>
      <c r="J4" s="3"/>
      <c r="K4" s="3"/>
      <c r="L4" s="3"/>
      <c r="M4" s="3"/>
      <c r="N4" s="259"/>
      <c r="O4" s="259"/>
    </row>
    <row r="5" spans="1:15" ht="18.600000000000001" customHeight="1" x14ac:dyDescent="0.3">
      <c r="A5" s="254"/>
      <c r="B5" s="255"/>
      <c r="C5" s="256"/>
      <c r="D5" s="262"/>
      <c r="E5" s="12"/>
      <c r="F5" s="12"/>
      <c r="G5" s="12"/>
      <c r="H5" s="12"/>
      <c r="I5" s="12"/>
      <c r="J5" s="12"/>
      <c r="K5" s="12"/>
      <c r="L5" s="12"/>
      <c r="M5" s="12"/>
      <c r="N5" s="5">
        <f t="shared" ref="N5:N32" si="0">SUM(D5:M5)</f>
        <v>0</v>
      </c>
      <c r="O5" s="5">
        <f>QUOTIENT(N5,10)</f>
        <v>0</v>
      </c>
    </row>
    <row r="6" spans="1:15" ht="18.75" x14ac:dyDescent="0.3">
      <c r="A6" s="246"/>
      <c r="B6" s="246"/>
      <c r="C6" s="246"/>
      <c r="D6" s="4"/>
      <c r="E6" s="4"/>
      <c r="F6" s="4"/>
      <c r="G6" s="4"/>
      <c r="H6" s="4"/>
      <c r="I6" s="4"/>
      <c r="J6" s="4"/>
      <c r="K6" s="4"/>
      <c r="L6" s="4"/>
      <c r="M6" s="4"/>
      <c r="N6" s="5">
        <f t="shared" si="0"/>
        <v>0</v>
      </c>
      <c r="O6" s="5">
        <f t="shared" ref="O6:O32" si="1">QUOTIENT(N6,10)</f>
        <v>0</v>
      </c>
    </row>
    <row r="7" spans="1:15" ht="18.75" x14ac:dyDescent="0.3">
      <c r="A7" s="246"/>
      <c r="B7" s="246"/>
      <c r="C7" s="246"/>
      <c r="D7" s="4"/>
      <c r="E7" s="4"/>
      <c r="F7" s="4"/>
      <c r="G7" s="4"/>
      <c r="H7" s="4"/>
      <c r="I7" s="4"/>
      <c r="J7" s="4"/>
      <c r="K7" s="4"/>
      <c r="L7" s="4"/>
      <c r="M7" s="4"/>
      <c r="N7" s="5">
        <f t="shared" si="0"/>
        <v>0</v>
      </c>
      <c r="O7" s="5">
        <f t="shared" si="1"/>
        <v>0</v>
      </c>
    </row>
    <row r="8" spans="1:15" ht="18.75" x14ac:dyDescent="0.3">
      <c r="A8" s="246"/>
      <c r="B8" s="246"/>
      <c r="C8" s="246"/>
      <c r="D8" s="4"/>
      <c r="E8" s="4"/>
      <c r="F8" s="4"/>
      <c r="G8" s="4"/>
      <c r="H8" s="4"/>
      <c r="I8" s="4"/>
      <c r="J8" s="4"/>
      <c r="K8" s="4"/>
      <c r="L8" s="4"/>
      <c r="M8" s="4"/>
      <c r="N8" s="5">
        <f t="shared" si="0"/>
        <v>0</v>
      </c>
      <c r="O8" s="5">
        <f t="shared" si="1"/>
        <v>0</v>
      </c>
    </row>
    <row r="9" spans="1:15" ht="18.75" x14ac:dyDescent="0.3">
      <c r="A9" s="246"/>
      <c r="B9" s="246"/>
      <c r="C9" s="246"/>
      <c r="D9" s="4"/>
      <c r="E9" s="4"/>
      <c r="F9" s="4"/>
      <c r="G9" s="4"/>
      <c r="H9" s="4"/>
      <c r="I9" s="4"/>
      <c r="J9" s="4"/>
      <c r="K9" s="4"/>
      <c r="L9" s="4"/>
      <c r="M9" s="4"/>
      <c r="N9" s="5">
        <f t="shared" si="0"/>
        <v>0</v>
      </c>
      <c r="O9" s="5">
        <f t="shared" si="1"/>
        <v>0</v>
      </c>
    </row>
    <row r="10" spans="1:15" ht="18.75" x14ac:dyDescent="0.3">
      <c r="A10" s="246"/>
      <c r="B10" s="246"/>
      <c r="C10" s="246"/>
      <c r="D10" s="4"/>
      <c r="E10" s="4"/>
      <c r="F10" s="4"/>
      <c r="G10" s="4"/>
      <c r="H10" s="4"/>
      <c r="I10" s="4"/>
      <c r="J10" s="4"/>
      <c r="K10" s="4"/>
      <c r="L10" s="4"/>
      <c r="M10" s="4"/>
      <c r="N10" s="5">
        <f t="shared" si="0"/>
        <v>0</v>
      </c>
      <c r="O10" s="5">
        <f t="shared" si="1"/>
        <v>0</v>
      </c>
    </row>
    <row r="11" spans="1:15" ht="18.75" x14ac:dyDescent="0.3">
      <c r="A11" s="246"/>
      <c r="B11" s="246"/>
      <c r="C11" s="246"/>
      <c r="D11" s="4"/>
      <c r="E11" s="4"/>
      <c r="F11" s="4"/>
      <c r="G11" s="4"/>
      <c r="H11" s="4"/>
      <c r="I11" s="4"/>
      <c r="J11" s="4"/>
      <c r="K11" s="4"/>
      <c r="L11" s="4"/>
      <c r="M11" s="4"/>
      <c r="N11" s="5">
        <f t="shared" si="0"/>
        <v>0</v>
      </c>
      <c r="O11" s="5">
        <f t="shared" si="1"/>
        <v>0</v>
      </c>
    </row>
    <row r="12" spans="1:15" ht="18" customHeight="1" x14ac:dyDescent="0.3">
      <c r="A12" s="246"/>
      <c r="B12" s="246"/>
      <c r="C12" s="246"/>
      <c r="D12" s="4"/>
      <c r="E12" s="4"/>
      <c r="F12" s="4"/>
      <c r="G12" s="4"/>
      <c r="H12" s="4"/>
      <c r="I12" s="4"/>
      <c r="J12" s="4"/>
      <c r="K12" s="4"/>
      <c r="L12" s="4"/>
      <c r="M12" s="4"/>
      <c r="N12" s="5">
        <f t="shared" si="0"/>
        <v>0</v>
      </c>
      <c r="O12" s="5">
        <f t="shared" si="1"/>
        <v>0</v>
      </c>
    </row>
    <row r="13" spans="1:15" ht="20.45" customHeight="1" x14ac:dyDescent="0.3">
      <c r="A13" s="246"/>
      <c r="B13" s="246"/>
      <c r="C13" s="246"/>
      <c r="D13" s="4"/>
      <c r="E13" s="4"/>
      <c r="F13" s="4"/>
      <c r="G13" s="4"/>
      <c r="H13" s="4"/>
      <c r="I13" s="4"/>
      <c r="J13" s="4"/>
      <c r="K13" s="4"/>
      <c r="L13" s="4"/>
      <c r="M13" s="4"/>
      <c r="N13" s="5">
        <f t="shared" si="0"/>
        <v>0</v>
      </c>
      <c r="O13" s="5">
        <f t="shared" si="1"/>
        <v>0</v>
      </c>
    </row>
    <row r="14" spans="1:15" ht="18" customHeight="1" x14ac:dyDescent="0.3">
      <c r="A14" s="246"/>
      <c r="B14" s="246"/>
      <c r="C14" s="246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 t="shared" si="0"/>
        <v>0</v>
      </c>
      <c r="O14" s="5">
        <f t="shared" si="1"/>
        <v>0</v>
      </c>
    </row>
    <row r="15" spans="1:15" ht="21" customHeight="1" x14ac:dyDescent="0.3">
      <c r="A15" s="246"/>
      <c r="B15" s="246"/>
      <c r="C15" s="246"/>
      <c r="D15" s="4"/>
      <c r="E15" s="4"/>
      <c r="F15" s="4"/>
      <c r="G15" s="4"/>
      <c r="H15" s="4"/>
      <c r="I15" s="4"/>
      <c r="J15" s="4"/>
      <c r="K15" s="4"/>
      <c r="L15" s="4"/>
      <c r="M15" s="4"/>
      <c r="N15" s="5">
        <f t="shared" si="0"/>
        <v>0</v>
      </c>
      <c r="O15" s="5">
        <f t="shared" si="1"/>
        <v>0</v>
      </c>
    </row>
    <row r="16" spans="1:15" ht="18.75" x14ac:dyDescent="0.3">
      <c r="A16" s="246"/>
      <c r="B16" s="246"/>
      <c r="C16" s="246"/>
      <c r="D16" s="4"/>
      <c r="E16" s="4"/>
      <c r="F16" s="4"/>
      <c r="G16" s="4"/>
      <c r="H16" s="4"/>
      <c r="I16" s="4"/>
      <c r="J16" s="4"/>
      <c r="K16" s="4"/>
      <c r="L16" s="4"/>
      <c r="M16" s="4"/>
      <c r="N16" s="5">
        <f t="shared" si="0"/>
        <v>0</v>
      </c>
      <c r="O16" s="5">
        <f t="shared" si="1"/>
        <v>0</v>
      </c>
    </row>
    <row r="17" spans="1:15" ht="18.75" x14ac:dyDescent="0.3">
      <c r="A17" s="246"/>
      <c r="B17" s="246"/>
      <c r="C17" s="246"/>
      <c r="D17" s="4"/>
      <c r="E17" s="4"/>
      <c r="F17" s="4"/>
      <c r="G17" s="4"/>
      <c r="H17" s="4"/>
      <c r="I17" s="4"/>
      <c r="J17" s="4"/>
      <c r="K17" s="4"/>
      <c r="L17" s="4"/>
      <c r="M17" s="4"/>
      <c r="N17" s="5">
        <f t="shared" si="0"/>
        <v>0</v>
      </c>
      <c r="O17" s="5">
        <f t="shared" si="1"/>
        <v>0</v>
      </c>
    </row>
    <row r="18" spans="1:15" ht="18.75" x14ac:dyDescent="0.3">
      <c r="A18" s="246"/>
      <c r="B18" s="246"/>
      <c r="C18" s="246"/>
      <c r="D18" s="4"/>
      <c r="E18" s="4"/>
      <c r="F18" s="4"/>
      <c r="G18" s="4"/>
      <c r="H18" s="4"/>
      <c r="I18" s="4"/>
      <c r="J18" s="4"/>
      <c r="K18" s="4"/>
      <c r="L18" s="4"/>
      <c r="M18" s="4"/>
      <c r="N18" s="5">
        <f t="shared" si="0"/>
        <v>0</v>
      </c>
      <c r="O18" s="5">
        <f t="shared" si="1"/>
        <v>0</v>
      </c>
    </row>
    <row r="19" spans="1:15" ht="19.149999999999999" customHeight="1" x14ac:dyDescent="0.3">
      <c r="A19" s="246"/>
      <c r="B19" s="246"/>
      <c r="C19" s="246"/>
      <c r="D19" s="4"/>
      <c r="E19" s="4"/>
      <c r="F19" s="4"/>
      <c r="G19" s="4"/>
      <c r="H19" s="4"/>
      <c r="I19" s="4"/>
      <c r="J19" s="4"/>
      <c r="K19" s="4"/>
      <c r="L19" s="4"/>
      <c r="M19" s="4"/>
      <c r="N19" s="5">
        <f t="shared" si="0"/>
        <v>0</v>
      </c>
      <c r="O19" s="5">
        <f t="shared" si="1"/>
        <v>0</v>
      </c>
    </row>
    <row r="20" spans="1:15" ht="18" customHeight="1" x14ac:dyDescent="0.3">
      <c r="A20" s="246"/>
      <c r="B20" s="246"/>
      <c r="C20" s="246"/>
      <c r="D20" s="4"/>
      <c r="E20" s="4"/>
      <c r="F20" s="4"/>
      <c r="G20" s="4"/>
      <c r="H20" s="4"/>
      <c r="I20" s="4"/>
      <c r="J20" s="4"/>
      <c r="K20" s="4"/>
      <c r="L20" s="4"/>
      <c r="M20" s="4"/>
      <c r="N20" s="5">
        <f t="shared" si="0"/>
        <v>0</v>
      </c>
      <c r="O20" s="5">
        <f t="shared" si="1"/>
        <v>0</v>
      </c>
    </row>
    <row r="21" spans="1:15" ht="19.149999999999999" customHeight="1" x14ac:dyDescent="0.3">
      <c r="A21" s="246"/>
      <c r="B21" s="246"/>
      <c r="C21" s="246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f t="shared" si="0"/>
        <v>0</v>
      </c>
      <c r="O21" s="5">
        <f t="shared" si="1"/>
        <v>0</v>
      </c>
    </row>
    <row r="22" spans="1:15" ht="18.75" x14ac:dyDescent="0.3">
      <c r="A22" s="246"/>
      <c r="B22" s="246"/>
      <c r="C22" s="246"/>
      <c r="D22" s="4"/>
      <c r="E22" s="4"/>
      <c r="F22" s="4"/>
      <c r="G22" s="4"/>
      <c r="H22" s="4"/>
      <c r="I22" s="4"/>
      <c r="J22" s="4"/>
      <c r="K22" s="4"/>
      <c r="L22" s="4"/>
      <c r="M22" s="4"/>
      <c r="N22" s="5">
        <f t="shared" si="0"/>
        <v>0</v>
      </c>
      <c r="O22" s="5">
        <f t="shared" si="1"/>
        <v>0</v>
      </c>
    </row>
    <row r="23" spans="1:15" ht="17.45" customHeight="1" x14ac:dyDescent="0.3">
      <c r="A23" s="246"/>
      <c r="B23" s="246"/>
      <c r="C23" s="246"/>
      <c r="D23" s="4"/>
      <c r="E23" s="4"/>
      <c r="F23" s="4"/>
      <c r="G23" s="4"/>
      <c r="H23" s="4"/>
      <c r="I23" s="4"/>
      <c r="J23" s="4"/>
      <c r="K23" s="4"/>
      <c r="L23" s="4"/>
      <c r="M23" s="4"/>
      <c r="N23" s="5">
        <f t="shared" si="0"/>
        <v>0</v>
      </c>
      <c r="O23" s="5">
        <f t="shared" si="1"/>
        <v>0</v>
      </c>
    </row>
    <row r="24" spans="1:15" ht="18.75" x14ac:dyDescent="0.3">
      <c r="A24" s="246"/>
      <c r="B24" s="246"/>
      <c r="C24" s="246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f t="shared" si="0"/>
        <v>0</v>
      </c>
      <c r="O24" s="5">
        <f t="shared" si="1"/>
        <v>0</v>
      </c>
    </row>
    <row r="25" spans="1:15" ht="18.75" x14ac:dyDescent="0.3">
      <c r="A25" s="246"/>
      <c r="B25" s="246"/>
      <c r="C25" s="246"/>
      <c r="D25" s="4"/>
      <c r="E25" s="4"/>
      <c r="F25" s="4"/>
      <c r="G25" s="4"/>
      <c r="H25" s="4"/>
      <c r="I25" s="4"/>
      <c r="J25" s="4"/>
      <c r="K25" s="4"/>
      <c r="L25" s="4"/>
      <c r="M25" s="4"/>
      <c r="N25" s="5">
        <f t="shared" si="0"/>
        <v>0</v>
      </c>
      <c r="O25" s="5">
        <f t="shared" si="1"/>
        <v>0</v>
      </c>
    </row>
    <row r="26" spans="1:15" ht="18.75" x14ac:dyDescent="0.3">
      <c r="A26" s="246"/>
      <c r="B26" s="246"/>
      <c r="C26" s="246"/>
      <c r="D26" s="4"/>
      <c r="E26" s="4"/>
      <c r="F26" s="4"/>
      <c r="G26" s="4"/>
      <c r="H26" s="4"/>
      <c r="I26" s="4"/>
      <c r="J26" s="4"/>
      <c r="K26" s="4"/>
      <c r="L26" s="4"/>
      <c r="M26" s="4"/>
      <c r="N26" s="5">
        <f t="shared" si="0"/>
        <v>0</v>
      </c>
      <c r="O26" s="5">
        <f t="shared" si="1"/>
        <v>0</v>
      </c>
    </row>
    <row r="27" spans="1:15" ht="18.75" x14ac:dyDescent="0.3">
      <c r="A27" s="246"/>
      <c r="B27" s="246"/>
      <c r="C27" s="246"/>
      <c r="D27" s="4"/>
      <c r="E27" s="4"/>
      <c r="F27" s="4"/>
      <c r="G27" s="4"/>
      <c r="H27" s="4"/>
      <c r="I27" s="4"/>
      <c r="J27" s="4"/>
      <c r="K27" s="4"/>
      <c r="L27" s="4"/>
      <c r="M27" s="4"/>
      <c r="N27" s="5">
        <f t="shared" si="0"/>
        <v>0</v>
      </c>
      <c r="O27" s="5">
        <f t="shared" si="1"/>
        <v>0</v>
      </c>
    </row>
    <row r="28" spans="1:15" ht="18.75" x14ac:dyDescent="0.3">
      <c r="A28" s="246"/>
      <c r="B28" s="246"/>
      <c r="C28" s="246"/>
      <c r="D28" s="4"/>
      <c r="E28" s="4"/>
      <c r="F28" s="4"/>
      <c r="G28" s="4"/>
      <c r="H28" s="4"/>
      <c r="I28" s="4"/>
      <c r="J28" s="4"/>
      <c r="K28" s="4"/>
      <c r="L28" s="4"/>
      <c r="M28" s="4"/>
      <c r="N28" s="5">
        <f t="shared" si="0"/>
        <v>0</v>
      </c>
      <c r="O28" s="5">
        <f t="shared" si="1"/>
        <v>0</v>
      </c>
    </row>
    <row r="29" spans="1:15" ht="18.75" x14ac:dyDescent="0.3">
      <c r="A29" s="246"/>
      <c r="B29" s="246"/>
      <c r="C29" s="246"/>
      <c r="D29" s="4"/>
      <c r="E29" s="4"/>
      <c r="F29" s="4"/>
      <c r="G29" s="4"/>
      <c r="H29" s="4"/>
      <c r="I29" s="4"/>
      <c r="J29" s="4"/>
      <c r="K29" s="4"/>
      <c r="L29" s="4"/>
      <c r="M29" s="4"/>
      <c r="N29" s="5">
        <f t="shared" si="0"/>
        <v>0</v>
      </c>
      <c r="O29" s="5">
        <f t="shared" si="1"/>
        <v>0</v>
      </c>
    </row>
    <row r="30" spans="1:15" ht="19.149999999999999" customHeight="1" x14ac:dyDescent="0.3">
      <c r="A30" s="246"/>
      <c r="B30" s="246"/>
      <c r="C30" s="246"/>
      <c r="D30" s="4"/>
      <c r="E30" s="4"/>
      <c r="F30" s="4"/>
      <c r="G30" s="4"/>
      <c r="H30" s="4"/>
      <c r="I30" s="4"/>
      <c r="J30" s="4"/>
      <c r="K30" s="4"/>
      <c r="L30" s="4"/>
      <c r="M30" s="4"/>
      <c r="N30" s="5">
        <f t="shared" si="0"/>
        <v>0</v>
      </c>
      <c r="O30" s="5">
        <f t="shared" si="1"/>
        <v>0</v>
      </c>
    </row>
    <row r="31" spans="1:15" ht="18.75" x14ac:dyDescent="0.3">
      <c r="A31" s="246"/>
      <c r="B31" s="246"/>
      <c r="C31" s="246"/>
      <c r="D31" s="4"/>
      <c r="E31" s="4"/>
      <c r="F31" s="4"/>
      <c r="G31" s="4"/>
      <c r="H31" s="4"/>
      <c r="I31" s="4"/>
      <c r="J31" s="4"/>
      <c r="K31" s="4"/>
      <c r="L31" s="4"/>
      <c r="M31" s="4"/>
      <c r="N31" s="5">
        <f t="shared" si="0"/>
        <v>0</v>
      </c>
      <c r="O31" s="5">
        <f t="shared" si="1"/>
        <v>0</v>
      </c>
    </row>
    <row r="32" spans="1:15" ht="18.75" x14ac:dyDescent="0.3">
      <c r="A32" s="247"/>
      <c r="B32" s="247"/>
      <c r="C32" s="247"/>
      <c r="D32" s="6"/>
      <c r="E32" s="6"/>
      <c r="F32" s="6"/>
      <c r="G32" s="6"/>
      <c r="H32" s="6"/>
      <c r="I32" s="6"/>
      <c r="J32" s="6"/>
      <c r="K32" s="6"/>
      <c r="L32" s="6"/>
      <c r="M32" s="6"/>
      <c r="N32" s="5">
        <f t="shared" si="0"/>
        <v>0</v>
      </c>
      <c r="O32" s="5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Layout" topLeftCell="A13" zoomScale="130" zoomScaleNormal="70" zoomScaleSheetLayoutView="130" zoomScalePageLayoutView="130" workbookViewId="0">
      <selection activeCell="A30" sqref="A29:K30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2" ht="14.1" customHeight="1" x14ac:dyDescent="0.25">
      <c r="A2" s="150" t="s">
        <v>106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2" ht="14.1" customHeight="1" x14ac:dyDescent="0.25">
      <c r="A3" s="151" t="s">
        <v>53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12" ht="13.5" customHeight="1" x14ac:dyDescent="0.25">
      <c r="A4" s="102" t="s">
        <v>54</v>
      </c>
      <c r="B4" s="152" t="s">
        <v>164</v>
      </c>
      <c r="C4" s="152"/>
      <c r="D4" s="152"/>
      <c r="E4" s="152"/>
      <c r="F4" s="152"/>
      <c r="G4" s="152"/>
      <c r="H4" s="152"/>
      <c r="I4" s="152"/>
      <c r="J4" s="152"/>
      <c r="K4" s="152"/>
    </row>
    <row r="5" spans="1:12" ht="40.5" customHeigh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2" ht="14.1" customHeight="1" x14ac:dyDescent="0.2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2" ht="14.1" customHeight="1" x14ac:dyDescent="0.25">
      <c r="A7" s="102" t="s">
        <v>55</v>
      </c>
      <c r="B7" s="73"/>
      <c r="C7" s="73"/>
      <c r="D7" s="153" t="s">
        <v>103</v>
      </c>
      <c r="E7" s="153"/>
      <c r="F7" s="153"/>
      <c r="G7" s="153"/>
      <c r="H7" s="153"/>
      <c r="I7" s="153"/>
      <c r="J7" s="153"/>
      <c r="K7" s="73"/>
    </row>
    <row r="8" spans="1:12" ht="14.1" customHeight="1" x14ac:dyDescent="0.25">
      <c r="A8" s="103" t="s">
        <v>48</v>
      </c>
      <c r="B8" s="154" t="s">
        <v>50</v>
      </c>
      <c r="C8" s="154"/>
      <c r="D8" s="154"/>
      <c r="E8" s="154"/>
      <c r="F8" s="103" t="s">
        <v>51</v>
      </c>
      <c r="G8" s="103" t="s">
        <v>2</v>
      </c>
      <c r="H8" s="103" t="s">
        <v>0</v>
      </c>
      <c r="I8" s="103" t="s">
        <v>1</v>
      </c>
      <c r="J8" s="74" t="s">
        <v>49</v>
      </c>
      <c r="K8" s="103" t="s">
        <v>47</v>
      </c>
    </row>
    <row r="9" spans="1:12" ht="14.1" customHeight="1" x14ac:dyDescent="0.25">
      <c r="A9" s="153" t="s">
        <v>104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</row>
    <row r="10" spans="1:12" ht="26.25" customHeight="1" x14ac:dyDescent="0.25">
      <c r="A10" s="104"/>
      <c r="B10" s="148" t="s">
        <v>197</v>
      </c>
      <c r="C10" s="148"/>
      <c r="D10" s="148"/>
      <c r="E10" s="148"/>
      <c r="F10" s="77">
        <v>100</v>
      </c>
      <c r="G10" s="77">
        <v>15</v>
      </c>
      <c r="H10" s="76">
        <v>10.7</v>
      </c>
      <c r="I10" s="76">
        <v>9.3000000000000007</v>
      </c>
      <c r="J10" s="76">
        <v>192.5</v>
      </c>
      <c r="K10" s="104" t="s">
        <v>198</v>
      </c>
    </row>
    <row r="11" spans="1:12" ht="14.1" customHeight="1" x14ac:dyDescent="0.25">
      <c r="A11" s="104"/>
      <c r="B11" s="148" t="s">
        <v>116</v>
      </c>
      <c r="C11" s="148"/>
      <c r="D11" s="148"/>
      <c r="E11" s="148"/>
      <c r="F11" s="77">
        <v>190</v>
      </c>
      <c r="G11" s="76">
        <v>5.7</v>
      </c>
      <c r="H11" s="75">
        <v>8.5500000000000007</v>
      </c>
      <c r="I11" s="75">
        <v>28.25</v>
      </c>
      <c r="J11" s="76">
        <v>216.3</v>
      </c>
      <c r="K11" s="104" t="s">
        <v>115</v>
      </c>
    </row>
    <row r="12" spans="1:12" ht="14.1" customHeight="1" x14ac:dyDescent="0.25">
      <c r="A12" s="104"/>
      <c r="B12" s="148" t="s">
        <v>199</v>
      </c>
      <c r="C12" s="148"/>
      <c r="D12" s="148"/>
      <c r="E12" s="148"/>
      <c r="F12" s="77">
        <v>200</v>
      </c>
      <c r="G12" s="76">
        <v>0.1</v>
      </c>
      <c r="H12" s="78"/>
      <c r="I12" s="77">
        <v>15</v>
      </c>
      <c r="J12" s="77">
        <v>60</v>
      </c>
      <c r="K12" s="104" t="s">
        <v>67</v>
      </c>
      <c r="L12" s="11"/>
    </row>
    <row r="13" spans="1:12" ht="14.1" customHeight="1" x14ac:dyDescent="0.25">
      <c r="A13" s="104"/>
      <c r="B13" s="148" t="s">
        <v>64</v>
      </c>
      <c r="C13" s="148"/>
      <c r="D13" s="148"/>
      <c r="E13" s="148"/>
      <c r="F13" s="77">
        <v>60</v>
      </c>
      <c r="G13" s="75">
        <v>4.5599999999999996</v>
      </c>
      <c r="H13" s="75">
        <v>0.48</v>
      </c>
      <c r="I13" s="75">
        <v>29.52</v>
      </c>
      <c r="J13" s="77">
        <v>141</v>
      </c>
      <c r="K13" s="104" t="s">
        <v>65</v>
      </c>
      <c r="L13" s="13"/>
    </row>
    <row r="14" spans="1:12" ht="14.1" customHeight="1" x14ac:dyDescent="0.25">
      <c r="A14" s="149" t="s">
        <v>56</v>
      </c>
      <c r="B14" s="149"/>
      <c r="C14" s="149"/>
      <c r="D14" s="149"/>
      <c r="E14" s="149"/>
      <c r="F14" s="77">
        <v>550</v>
      </c>
      <c r="G14" s="75">
        <v>25.36</v>
      </c>
      <c r="H14" s="75">
        <v>19.73</v>
      </c>
      <c r="I14" s="75">
        <v>82.07</v>
      </c>
      <c r="J14" s="76">
        <v>609.79999999999995</v>
      </c>
      <c r="K14" s="104"/>
      <c r="L14" s="13"/>
    </row>
    <row r="15" spans="1:12" ht="14.1" customHeight="1" x14ac:dyDescent="0.25">
      <c r="A15" s="153" t="s">
        <v>105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3"/>
    </row>
    <row r="16" spans="1:12" ht="14.1" customHeight="1" x14ac:dyDescent="0.25">
      <c r="A16" s="104"/>
      <c r="B16" s="148" t="s">
        <v>200</v>
      </c>
      <c r="C16" s="148"/>
      <c r="D16" s="148"/>
      <c r="E16" s="148"/>
      <c r="F16" s="77">
        <v>100</v>
      </c>
      <c r="G16" s="76">
        <v>0.9</v>
      </c>
      <c r="H16" s="76">
        <v>10.199999999999999</v>
      </c>
      <c r="I16" s="76">
        <v>7.2</v>
      </c>
      <c r="J16" s="77">
        <v>124</v>
      </c>
      <c r="K16" s="104" t="s">
        <v>201</v>
      </c>
      <c r="L16" s="13"/>
    </row>
    <row r="17" spans="1:12" ht="14.1" customHeight="1" x14ac:dyDescent="0.25">
      <c r="A17" s="104"/>
      <c r="B17" s="148" t="s">
        <v>82</v>
      </c>
      <c r="C17" s="148"/>
      <c r="D17" s="148"/>
      <c r="E17" s="148"/>
      <c r="F17" s="77">
        <v>250</v>
      </c>
      <c r="G17" s="76">
        <v>2.2999999999999998</v>
      </c>
      <c r="H17" s="75">
        <v>4.25</v>
      </c>
      <c r="I17" s="76">
        <v>15.1</v>
      </c>
      <c r="J17" s="77">
        <v>107</v>
      </c>
      <c r="K17" s="104" t="s">
        <v>83</v>
      </c>
      <c r="L17" s="13"/>
    </row>
    <row r="18" spans="1:12" ht="14.1" customHeight="1" x14ac:dyDescent="0.25">
      <c r="A18" s="104"/>
      <c r="B18" s="148" t="s">
        <v>202</v>
      </c>
      <c r="C18" s="148"/>
      <c r="D18" s="148"/>
      <c r="E18" s="148"/>
      <c r="F18" s="77">
        <v>200</v>
      </c>
      <c r="G18" s="77">
        <v>17</v>
      </c>
      <c r="H18" s="76">
        <v>16.600000000000001</v>
      </c>
      <c r="I18" s="77">
        <v>8</v>
      </c>
      <c r="J18" s="77">
        <v>250</v>
      </c>
      <c r="K18" s="104" t="s">
        <v>203</v>
      </c>
    </row>
    <row r="19" spans="1:12" ht="14.1" customHeight="1" x14ac:dyDescent="0.25">
      <c r="A19" s="104"/>
      <c r="B19" s="148" t="s">
        <v>69</v>
      </c>
      <c r="C19" s="148"/>
      <c r="D19" s="148"/>
      <c r="E19" s="148"/>
      <c r="F19" s="77">
        <v>5</v>
      </c>
      <c r="G19" s="75">
        <v>0.13</v>
      </c>
      <c r="H19" s="75">
        <v>0.75</v>
      </c>
      <c r="I19" s="75">
        <v>0.18</v>
      </c>
      <c r="J19" s="76">
        <v>8.1</v>
      </c>
      <c r="K19" s="104" t="s">
        <v>57</v>
      </c>
    </row>
    <row r="20" spans="1:12" ht="14.1" customHeight="1" x14ac:dyDescent="0.25">
      <c r="A20" s="104"/>
      <c r="B20" s="148" t="s">
        <v>111</v>
      </c>
      <c r="C20" s="148"/>
      <c r="D20" s="148"/>
      <c r="E20" s="148"/>
      <c r="F20" s="77">
        <v>200</v>
      </c>
      <c r="G20" s="76">
        <v>0.6</v>
      </c>
      <c r="H20" s="78"/>
      <c r="I20" s="76">
        <v>46.6</v>
      </c>
      <c r="J20" s="77">
        <v>182</v>
      </c>
      <c r="K20" s="104" t="s">
        <v>112</v>
      </c>
    </row>
    <row r="21" spans="1:12" ht="14.1" customHeight="1" x14ac:dyDescent="0.25">
      <c r="A21" s="104"/>
      <c r="B21" s="148" t="s">
        <v>64</v>
      </c>
      <c r="C21" s="148"/>
      <c r="D21" s="148"/>
      <c r="E21" s="148"/>
      <c r="F21" s="77">
        <v>60</v>
      </c>
      <c r="G21" s="75">
        <v>4.5599999999999996</v>
      </c>
      <c r="H21" s="75">
        <v>0.48</v>
      </c>
      <c r="I21" s="75">
        <v>29.52</v>
      </c>
      <c r="J21" s="77">
        <v>141</v>
      </c>
      <c r="K21" s="104" t="s">
        <v>65</v>
      </c>
    </row>
    <row r="22" spans="1:12" ht="14.1" customHeight="1" x14ac:dyDescent="0.25">
      <c r="A22" s="104"/>
      <c r="B22" s="148" t="s">
        <v>71</v>
      </c>
      <c r="C22" s="148"/>
      <c r="D22" s="148"/>
      <c r="E22" s="148"/>
      <c r="F22" s="77">
        <v>30</v>
      </c>
      <c r="G22" s="75">
        <v>1.98</v>
      </c>
      <c r="H22" s="75">
        <v>0.36</v>
      </c>
      <c r="I22" s="75">
        <v>10.02</v>
      </c>
      <c r="J22" s="76">
        <v>52.2</v>
      </c>
      <c r="K22" s="104" t="s">
        <v>72</v>
      </c>
    </row>
    <row r="23" spans="1:12" ht="14.1" customHeight="1" x14ac:dyDescent="0.25">
      <c r="A23" s="149" t="s">
        <v>56</v>
      </c>
      <c r="B23" s="149"/>
      <c r="C23" s="149"/>
      <c r="D23" s="149"/>
      <c r="E23" s="149"/>
      <c r="F23" s="77">
        <v>845</v>
      </c>
      <c r="G23" s="75">
        <v>27.47</v>
      </c>
      <c r="H23" s="75">
        <v>32.64</v>
      </c>
      <c r="I23" s="75">
        <v>116.62</v>
      </c>
      <c r="J23" s="76">
        <v>864.3</v>
      </c>
      <c r="K23" s="104"/>
    </row>
    <row r="24" spans="1:12" x14ac:dyDescent="0.25">
      <c r="A24" s="153" t="s">
        <v>119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</row>
    <row r="25" spans="1:12" x14ac:dyDescent="0.25">
      <c r="A25" s="104"/>
      <c r="B25" s="148" t="s">
        <v>120</v>
      </c>
      <c r="C25" s="148"/>
      <c r="D25" s="148"/>
      <c r="E25" s="148"/>
      <c r="F25" s="77">
        <v>60</v>
      </c>
      <c r="G25" s="77">
        <v>6</v>
      </c>
      <c r="H25" s="76">
        <v>3.9</v>
      </c>
      <c r="I25" s="76">
        <v>49.4</v>
      </c>
      <c r="J25" s="77">
        <v>257</v>
      </c>
      <c r="K25" s="104" t="s">
        <v>121</v>
      </c>
    </row>
    <row r="26" spans="1:12" x14ac:dyDescent="0.25">
      <c r="A26" s="104"/>
      <c r="B26" s="148" t="s">
        <v>122</v>
      </c>
      <c r="C26" s="148"/>
      <c r="D26" s="148"/>
      <c r="E26" s="148"/>
      <c r="F26" s="77">
        <v>200</v>
      </c>
      <c r="G26" s="77">
        <v>1</v>
      </c>
      <c r="H26" s="76">
        <v>0.2</v>
      </c>
      <c r="I26" s="76">
        <v>0.2</v>
      </c>
      <c r="J26" s="77">
        <v>92</v>
      </c>
      <c r="K26" s="104" t="s">
        <v>123</v>
      </c>
    </row>
    <row r="27" spans="1:12" x14ac:dyDescent="0.25">
      <c r="A27" s="104"/>
      <c r="B27" s="148" t="s">
        <v>124</v>
      </c>
      <c r="C27" s="148"/>
      <c r="D27" s="148"/>
      <c r="E27" s="148"/>
      <c r="F27" s="77">
        <v>100</v>
      </c>
      <c r="G27" s="76">
        <v>0.9</v>
      </c>
      <c r="H27" s="76">
        <v>0.2</v>
      </c>
      <c r="I27" s="76">
        <v>8.1</v>
      </c>
      <c r="J27" s="77">
        <v>43</v>
      </c>
      <c r="K27" s="104" t="s">
        <v>125</v>
      </c>
    </row>
    <row r="28" spans="1:12" x14ac:dyDescent="0.25">
      <c r="A28" s="149" t="s">
        <v>56</v>
      </c>
      <c r="B28" s="149"/>
      <c r="C28" s="149"/>
      <c r="D28" s="149"/>
      <c r="E28" s="149"/>
      <c r="F28" s="77">
        <v>360</v>
      </c>
      <c r="G28" s="76">
        <v>7.9</v>
      </c>
      <c r="H28" s="76">
        <v>4.3</v>
      </c>
      <c r="I28" s="76">
        <v>57.7</v>
      </c>
      <c r="J28" s="77">
        <v>392</v>
      </c>
      <c r="K28" s="104"/>
    </row>
  </sheetData>
  <sortState ref="A21:H29">
    <sortCondition ref="B23"/>
  </sortState>
  <mergeCells count="25">
    <mergeCell ref="A24:K24"/>
    <mergeCell ref="B25:E25"/>
    <mergeCell ref="B26:E26"/>
    <mergeCell ref="B27:E27"/>
    <mergeCell ref="A28:E28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9:E19"/>
    <mergeCell ref="B20:E20"/>
    <mergeCell ref="B21:E21"/>
    <mergeCell ref="B22:E22"/>
    <mergeCell ref="A23:E23"/>
  </mergeCells>
  <phoneticPr fontId="3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topLeftCell="A10" zoomScale="130" zoomScaleNormal="70" zoomScaleSheetLayoutView="130" zoomScalePageLayoutView="130" workbookViewId="0">
      <selection sqref="A1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 x14ac:dyDescent="0.25">
      <c r="A2" s="157" t="s">
        <v>106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x14ac:dyDescent="0.25">
      <c r="A3" s="158" t="s">
        <v>53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</row>
    <row r="4" spans="1:11" x14ac:dyDescent="0.25">
      <c r="A4" s="106" t="s">
        <v>54</v>
      </c>
      <c r="B4" s="159" t="s">
        <v>165</v>
      </c>
      <c r="C4" s="159"/>
      <c r="D4" s="159"/>
      <c r="E4" s="159"/>
      <c r="F4" s="159"/>
      <c r="G4" s="159"/>
      <c r="H4" s="159"/>
      <c r="I4" s="159"/>
      <c r="J4" s="159"/>
      <c r="K4" s="159"/>
    </row>
    <row r="5" spans="1:1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106" t="s">
        <v>55</v>
      </c>
      <c r="B7" s="14"/>
      <c r="C7" s="14"/>
      <c r="D7" s="160" t="s">
        <v>103</v>
      </c>
      <c r="E7" s="160"/>
      <c r="F7" s="160"/>
      <c r="G7" s="160"/>
      <c r="H7" s="160"/>
      <c r="I7" s="160"/>
      <c r="J7" s="160"/>
      <c r="K7" s="14"/>
    </row>
    <row r="8" spans="1:11" ht="33.75" x14ac:dyDescent="0.25">
      <c r="A8" s="107" t="s">
        <v>48</v>
      </c>
      <c r="B8" s="161" t="s">
        <v>50</v>
      </c>
      <c r="C8" s="161"/>
      <c r="D8" s="161"/>
      <c r="E8" s="161"/>
      <c r="F8" s="107" t="s">
        <v>51</v>
      </c>
      <c r="G8" s="107" t="s">
        <v>2</v>
      </c>
      <c r="H8" s="107" t="s">
        <v>0</v>
      </c>
      <c r="I8" s="107" t="s">
        <v>1</v>
      </c>
      <c r="J8" s="15" t="s">
        <v>49</v>
      </c>
      <c r="K8" s="107" t="s">
        <v>47</v>
      </c>
    </row>
    <row r="9" spans="1:11" x14ac:dyDescent="0.25">
      <c r="A9" s="160" t="s">
        <v>104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</row>
    <row r="10" spans="1:11" x14ac:dyDescent="0.25">
      <c r="A10" s="105"/>
      <c r="B10" s="156" t="s">
        <v>204</v>
      </c>
      <c r="C10" s="156"/>
      <c r="D10" s="156"/>
      <c r="E10" s="156"/>
      <c r="F10" s="18">
        <v>54</v>
      </c>
      <c r="G10" s="138">
        <v>1.512</v>
      </c>
      <c r="H10" s="138">
        <v>1.782</v>
      </c>
      <c r="I10" s="17">
        <v>41.74</v>
      </c>
      <c r="J10" s="18">
        <v>189</v>
      </c>
      <c r="K10" s="105" t="s">
        <v>205</v>
      </c>
    </row>
    <row r="11" spans="1:11" x14ac:dyDescent="0.25">
      <c r="A11" s="105"/>
      <c r="B11" s="156" t="s">
        <v>185</v>
      </c>
      <c r="C11" s="156"/>
      <c r="D11" s="156"/>
      <c r="E11" s="156"/>
      <c r="F11" s="18">
        <v>110</v>
      </c>
      <c r="G11" s="16">
        <v>10.8</v>
      </c>
      <c r="H11" s="16">
        <v>10.7</v>
      </c>
      <c r="I11" s="17">
        <v>3.87</v>
      </c>
      <c r="J11" s="16">
        <v>157.5</v>
      </c>
      <c r="K11" s="105" t="s">
        <v>186</v>
      </c>
    </row>
    <row r="12" spans="1:11" x14ac:dyDescent="0.25">
      <c r="A12" s="105"/>
      <c r="B12" s="156" t="s">
        <v>162</v>
      </c>
      <c r="C12" s="156"/>
      <c r="D12" s="156"/>
      <c r="E12" s="156"/>
      <c r="F12" s="18">
        <v>180</v>
      </c>
      <c r="G12" s="17">
        <v>4.25</v>
      </c>
      <c r="H12" s="16">
        <v>7.2</v>
      </c>
      <c r="I12" s="17">
        <v>38.880000000000003</v>
      </c>
      <c r="J12" s="18">
        <v>238</v>
      </c>
      <c r="K12" s="105" t="s">
        <v>163</v>
      </c>
    </row>
    <row r="13" spans="1:11" x14ac:dyDescent="0.25">
      <c r="A13" s="105"/>
      <c r="B13" s="156" t="s">
        <v>66</v>
      </c>
      <c r="C13" s="156"/>
      <c r="D13" s="156"/>
      <c r="E13" s="156"/>
      <c r="F13" s="18">
        <v>200</v>
      </c>
      <c r="G13" s="16">
        <v>0.1</v>
      </c>
      <c r="H13" s="101"/>
      <c r="I13" s="18">
        <v>15</v>
      </c>
      <c r="J13" s="18">
        <v>60</v>
      </c>
      <c r="K13" s="105" t="s">
        <v>67</v>
      </c>
    </row>
    <row r="14" spans="1:11" x14ac:dyDescent="0.25">
      <c r="A14" s="105"/>
      <c r="B14" s="156" t="s">
        <v>64</v>
      </c>
      <c r="C14" s="156"/>
      <c r="D14" s="156"/>
      <c r="E14" s="156"/>
      <c r="F14" s="18">
        <v>40</v>
      </c>
      <c r="G14" s="17">
        <v>3.04</v>
      </c>
      <c r="H14" s="17">
        <v>0.32</v>
      </c>
      <c r="I14" s="17">
        <v>19.68</v>
      </c>
      <c r="J14" s="18">
        <v>94</v>
      </c>
      <c r="K14" s="105" t="s">
        <v>65</v>
      </c>
    </row>
    <row r="15" spans="1:11" x14ac:dyDescent="0.25">
      <c r="A15" s="155" t="s">
        <v>56</v>
      </c>
      <c r="B15" s="155"/>
      <c r="C15" s="155"/>
      <c r="D15" s="155"/>
      <c r="E15" s="155"/>
      <c r="F15" s="18">
        <v>584</v>
      </c>
      <c r="G15" s="138">
        <v>19.702000000000002</v>
      </c>
      <c r="H15" s="138">
        <v>20.001999999999999</v>
      </c>
      <c r="I15" s="17">
        <v>119.17</v>
      </c>
      <c r="J15" s="16">
        <v>738.5</v>
      </c>
      <c r="K15" s="105"/>
    </row>
    <row r="16" spans="1:11" x14ac:dyDescent="0.25">
      <c r="A16" s="160" t="s">
        <v>105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</row>
    <row r="17" spans="1:11" x14ac:dyDescent="0.25">
      <c r="A17" s="105"/>
      <c r="B17" s="156" t="s">
        <v>206</v>
      </c>
      <c r="C17" s="156"/>
      <c r="D17" s="156"/>
      <c r="E17" s="156"/>
      <c r="F17" s="18">
        <v>100</v>
      </c>
      <c r="G17" s="18">
        <v>1</v>
      </c>
      <c r="H17" s="16">
        <v>10.199999999999999</v>
      </c>
      <c r="I17" s="16">
        <v>3.5</v>
      </c>
      <c r="J17" s="18">
        <v>110</v>
      </c>
      <c r="K17" s="105" t="s">
        <v>207</v>
      </c>
    </row>
    <row r="18" spans="1:11" x14ac:dyDescent="0.25">
      <c r="A18" s="105"/>
      <c r="B18" s="156" t="s">
        <v>75</v>
      </c>
      <c r="C18" s="156"/>
      <c r="D18" s="156"/>
      <c r="E18" s="156"/>
      <c r="F18" s="18">
        <v>250</v>
      </c>
      <c r="G18" s="17">
        <v>2.0499999999999998</v>
      </c>
      <c r="H18" s="17">
        <v>5.25</v>
      </c>
      <c r="I18" s="17">
        <v>16.25</v>
      </c>
      <c r="J18" s="17">
        <v>121.25</v>
      </c>
      <c r="K18" s="105" t="s">
        <v>208</v>
      </c>
    </row>
    <row r="19" spans="1:11" x14ac:dyDescent="0.25">
      <c r="A19" s="105"/>
      <c r="B19" s="156" t="s">
        <v>94</v>
      </c>
      <c r="C19" s="156"/>
      <c r="D19" s="156"/>
      <c r="E19" s="156"/>
      <c r="F19" s="18">
        <v>100</v>
      </c>
      <c r="G19" s="17">
        <v>9.61</v>
      </c>
      <c r="H19" s="17">
        <v>13.53</v>
      </c>
      <c r="I19" s="17">
        <v>9.44</v>
      </c>
      <c r="J19" s="17">
        <v>196.14</v>
      </c>
      <c r="K19" s="105" t="s">
        <v>95</v>
      </c>
    </row>
    <row r="20" spans="1:11" x14ac:dyDescent="0.25">
      <c r="A20" s="105"/>
      <c r="B20" s="156" t="s">
        <v>209</v>
      </c>
      <c r="C20" s="156"/>
      <c r="D20" s="156"/>
      <c r="E20" s="156"/>
      <c r="F20" s="18">
        <v>180</v>
      </c>
      <c r="G20" s="17">
        <v>6.66</v>
      </c>
      <c r="H20" s="17">
        <v>6.48</v>
      </c>
      <c r="I20" s="18">
        <v>21</v>
      </c>
      <c r="J20" s="18">
        <v>113</v>
      </c>
      <c r="K20" s="105" t="s">
        <v>210</v>
      </c>
    </row>
    <row r="21" spans="1:11" x14ac:dyDescent="0.25">
      <c r="A21" s="105"/>
      <c r="B21" s="156" t="s">
        <v>70</v>
      </c>
      <c r="C21" s="156"/>
      <c r="D21" s="156"/>
      <c r="E21" s="156"/>
      <c r="F21" s="18">
        <v>200</v>
      </c>
      <c r="G21" s="16">
        <v>0.3</v>
      </c>
      <c r="H21" s="16">
        <v>0.2</v>
      </c>
      <c r="I21" s="17">
        <v>25.81</v>
      </c>
      <c r="J21" s="18">
        <v>103</v>
      </c>
      <c r="K21" s="105" t="s">
        <v>211</v>
      </c>
    </row>
    <row r="22" spans="1:11" x14ac:dyDescent="0.25">
      <c r="A22" s="105"/>
      <c r="B22" s="156" t="s">
        <v>64</v>
      </c>
      <c r="C22" s="156"/>
      <c r="D22" s="156"/>
      <c r="E22" s="156"/>
      <c r="F22" s="18">
        <v>40</v>
      </c>
      <c r="G22" s="17">
        <v>3.04</v>
      </c>
      <c r="H22" s="17">
        <v>0.32</v>
      </c>
      <c r="I22" s="17">
        <v>19.68</v>
      </c>
      <c r="J22" s="18">
        <v>94</v>
      </c>
      <c r="K22" s="105" t="s">
        <v>65</v>
      </c>
    </row>
    <row r="23" spans="1:11" x14ac:dyDescent="0.25">
      <c r="A23" s="105"/>
      <c r="B23" s="156" t="s">
        <v>71</v>
      </c>
      <c r="C23" s="156"/>
      <c r="D23" s="156"/>
      <c r="E23" s="156"/>
      <c r="F23" s="18">
        <v>30</v>
      </c>
      <c r="G23" s="17">
        <v>1.98</v>
      </c>
      <c r="H23" s="17">
        <v>0.36</v>
      </c>
      <c r="I23" s="17">
        <v>10.02</v>
      </c>
      <c r="J23" s="16">
        <v>52.2</v>
      </c>
      <c r="K23" s="105" t="s">
        <v>72</v>
      </c>
    </row>
    <row r="24" spans="1:11" x14ac:dyDescent="0.25">
      <c r="A24" s="155" t="s">
        <v>56</v>
      </c>
      <c r="B24" s="155"/>
      <c r="C24" s="155"/>
      <c r="D24" s="155"/>
      <c r="E24" s="155"/>
      <c r="F24" s="18">
        <v>900</v>
      </c>
      <c r="G24" s="17">
        <v>24.64</v>
      </c>
      <c r="H24" s="17">
        <v>36.340000000000003</v>
      </c>
      <c r="I24" s="16">
        <v>105.7</v>
      </c>
      <c r="J24" s="17">
        <v>789.59</v>
      </c>
      <c r="K24" s="105"/>
    </row>
    <row r="25" spans="1:11" x14ac:dyDescent="0.25">
      <c r="A25" s="160" t="s">
        <v>119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</row>
    <row r="26" spans="1:11" x14ac:dyDescent="0.25">
      <c r="A26" s="105"/>
      <c r="B26" s="156" t="s">
        <v>126</v>
      </c>
      <c r="C26" s="156"/>
      <c r="D26" s="156"/>
      <c r="E26" s="156"/>
      <c r="F26" s="18">
        <v>50</v>
      </c>
      <c r="G26" s="17">
        <v>2.25</v>
      </c>
      <c r="H26" s="16">
        <v>3.9</v>
      </c>
      <c r="I26" s="16">
        <v>18.100000000000001</v>
      </c>
      <c r="J26" s="16">
        <v>116.5</v>
      </c>
      <c r="K26" s="105" t="s">
        <v>127</v>
      </c>
    </row>
    <row r="27" spans="1:11" x14ac:dyDescent="0.25">
      <c r="A27" s="105"/>
      <c r="B27" s="156" t="s">
        <v>212</v>
      </c>
      <c r="C27" s="156"/>
      <c r="D27" s="156"/>
      <c r="E27" s="156"/>
      <c r="F27" s="18">
        <v>205</v>
      </c>
      <c r="G27" s="16">
        <v>5.8</v>
      </c>
      <c r="H27" s="18">
        <v>5</v>
      </c>
      <c r="I27" s="17">
        <v>12.99</v>
      </c>
      <c r="J27" s="17">
        <v>119.95</v>
      </c>
      <c r="K27" s="105" t="s">
        <v>213</v>
      </c>
    </row>
    <row r="28" spans="1:11" x14ac:dyDescent="0.25">
      <c r="A28" s="105"/>
      <c r="B28" s="156" t="s">
        <v>128</v>
      </c>
      <c r="C28" s="156"/>
      <c r="D28" s="156"/>
      <c r="E28" s="156"/>
      <c r="F28" s="18">
        <v>150</v>
      </c>
      <c r="G28" s="16">
        <v>0.6</v>
      </c>
      <c r="H28" s="16">
        <v>0.6</v>
      </c>
      <c r="I28" s="16">
        <v>14.7</v>
      </c>
      <c r="J28" s="16">
        <v>70.5</v>
      </c>
      <c r="K28" s="105" t="s">
        <v>125</v>
      </c>
    </row>
    <row r="29" spans="1:11" x14ac:dyDescent="0.25">
      <c r="A29" s="155" t="s">
        <v>56</v>
      </c>
      <c r="B29" s="155"/>
      <c r="C29" s="155"/>
      <c r="D29" s="155"/>
      <c r="E29" s="155"/>
      <c r="F29" s="18">
        <v>405</v>
      </c>
      <c r="G29" s="17">
        <v>8.65</v>
      </c>
      <c r="H29" s="16">
        <v>9.5</v>
      </c>
      <c r="I29" s="17">
        <v>45.79</v>
      </c>
      <c r="J29" s="17">
        <v>306.95</v>
      </c>
      <c r="K29" s="105"/>
    </row>
  </sheetData>
  <mergeCells count="26"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29:E29"/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zoomScale="130" zoomScaleNormal="70" zoomScaleSheetLayoutView="130" zoomScalePageLayoutView="130" workbookViewId="0">
      <selection sqref="A1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ht="15.75" x14ac:dyDescent="0.25">
      <c r="A2" s="165" t="s">
        <v>106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x14ac:dyDescent="0.25">
      <c r="A3" s="166" t="s">
        <v>53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x14ac:dyDescent="0.25">
      <c r="A4" s="108" t="s">
        <v>54</v>
      </c>
      <c r="B4" s="167" t="s">
        <v>166</v>
      </c>
      <c r="C4" s="167"/>
      <c r="D4" s="167"/>
      <c r="E4" s="167"/>
      <c r="F4" s="167"/>
      <c r="G4" s="167"/>
      <c r="H4" s="167"/>
      <c r="I4" s="167"/>
      <c r="J4" s="167"/>
      <c r="K4" s="167"/>
    </row>
    <row r="5" spans="1:11" x14ac:dyDescent="0.2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x14ac:dyDescent="0.2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x14ac:dyDescent="0.25">
      <c r="A7" s="108" t="s">
        <v>55</v>
      </c>
      <c r="B7" s="79"/>
      <c r="C7" s="79"/>
      <c r="D7" s="164" t="s">
        <v>103</v>
      </c>
      <c r="E7" s="164"/>
      <c r="F7" s="164"/>
      <c r="G7" s="164"/>
      <c r="H7" s="164"/>
      <c r="I7" s="164"/>
      <c r="J7" s="164"/>
      <c r="K7" s="79"/>
    </row>
    <row r="8" spans="1:11" ht="33.75" x14ac:dyDescent="0.25">
      <c r="A8" s="110" t="s">
        <v>48</v>
      </c>
      <c r="B8" s="168" t="s">
        <v>50</v>
      </c>
      <c r="C8" s="168"/>
      <c r="D8" s="168"/>
      <c r="E8" s="168"/>
      <c r="F8" s="110" t="s">
        <v>51</v>
      </c>
      <c r="G8" s="110" t="s">
        <v>2</v>
      </c>
      <c r="H8" s="110" t="s">
        <v>0</v>
      </c>
      <c r="I8" s="110" t="s">
        <v>1</v>
      </c>
      <c r="J8" s="80" t="s">
        <v>49</v>
      </c>
      <c r="K8" s="110" t="s">
        <v>47</v>
      </c>
    </row>
    <row r="9" spans="1:11" x14ac:dyDescent="0.25">
      <c r="A9" s="164" t="s">
        <v>104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</row>
    <row r="10" spans="1:11" x14ac:dyDescent="0.25">
      <c r="A10" s="109"/>
      <c r="B10" s="162" t="s">
        <v>214</v>
      </c>
      <c r="C10" s="162"/>
      <c r="D10" s="162"/>
      <c r="E10" s="162"/>
      <c r="F10" s="81">
        <v>20</v>
      </c>
      <c r="G10" s="82">
        <v>0.16</v>
      </c>
      <c r="H10" s="83">
        <v>14.5</v>
      </c>
      <c r="I10" s="82">
        <v>0.26</v>
      </c>
      <c r="J10" s="83">
        <v>132.19999999999999</v>
      </c>
      <c r="K10" s="109" t="s">
        <v>215</v>
      </c>
    </row>
    <row r="11" spans="1:11" x14ac:dyDescent="0.25">
      <c r="A11" s="109"/>
      <c r="B11" s="162" t="s">
        <v>176</v>
      </c>
      <c r="C11" s="162"/>
      <c r="D11" s="162"/>
      <c r="E11" s="162"/>
      <c r="F11" s="81">
        <v>105</v>
      </c>
      <c r="G11" s="82">
        <v>7.56</v>
      </c>
      <c r="H11" s="82">
        <v>3.99</v>
      </c>
      <c r="I11" s="82">
        <v>10.43</v>
      </c>
      <c r="J11" s="81">
        <v>109</v>
      </c>
      <c r="K11" s="109" t="s">
        <v>177</v>
      </c>
    </row>
    <row r="12" spans="1:11" x14ac:dyDescent="0.25">
      <c r="A12" s="109"/>
      <c r="B12" s="162" t="s">
        <v>73</v>
      </c>
      <c r="C12" s="162"/>
      <c r="D12" s="162"/>
      <c r="E12" s="162"/>
      <c r="F12" s="81">
        <v>200</v>
      </c>
      <c r="G12" s="82">
        <v>7.46</v>
      </c>
      <c r="H12" s="82">
        <v>0.94</v>
      </c>
      <c r="I12" s="82">
        <v>38.659999999999997</v>
      </c>
      <c r="J12" s="81">
        <v>194</v>
      </c>
      <c r="K12" s="109" t="s">
        <v>74</v>
      </c>
    </row>
    <row r="13" spans="1:11" x14ac:dyDescent="0.25">
      <c r="A13" s="109"/>
      <c r="B13" s="162" t="s">
        <v>178</v>
      </c>
      <c r="C13" s="162"/>
      <c r="D13" s="162"/>
      <c r="E13" s="162"/>
      <c r="F13" s="81">
        <v>200</v>
      </c>
      <c r="G13" s="84"/>
      <c r="H13" s="84"/>
      <c r="I13" s="82">
        <v>19.63</v>
      </c>
      <c r="J13" s="82">
        <v>73.45</v>
      </c>
      <c r="K13" s="109" t="s">
        <v>179</v>
      </c>
    </row>
    <row r="14" spans="1:11" x14ac:dyDescent="0.25">
      <c r="A14" s="109"/>
      <c r="B14" s="162" t="s">
        <v>64</v>
      </c>
      <c r="C14" s="162"/>
      <c r="D14" s="162"/>
      <c r="E14" s="162"/>
      <c r="F14" s="81">
        <v>50</v>
      </c>
      <c r="G14" s="83">
        <v>3.8</v>
      </c>
      <c r="H14" s="83">
        <v>0.4</v>
      </c>
      <c r="I14" s="83">
        <v>24.6</v>
      </c>
      <c r="J14" s="83">
        <v>117.5</v>
      </c>
      <c r="K14" s="109" t="s">
        <v>65</v>
      </c>
    </row>
    <row r="15" spans="1:11" x14ac:dyDescent="0.25">
      <c r="A15" s="163" t="s">
        <v>56</v>
      </c>
      <c r="B15" s="163"/>
      <c r="C15" s="163"/>
      <c r="D15" s="163"/>
      <c r="E15" s="163"/>
      <c r="F15" s="81">
        <v>575</v>
      </c>
      <c r="G15" s="82">
        <v>18.98</v>
      </c>
      <c r="H15" s="82">
        <v>19.829999999999998</v>
      </c>
      <c r="I15" s="82">
        <v>93.58</v>
      </c>
      <c r="J15" s="82">
        <v>626.15</v>
      </c>
      <c r="K15" s="109"/>
    </row>
    <row r="16" spans="1:11" x14ac:dyDescent="0.25">
      <c r="A16" s="164" t="s">
        <v>105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1:11" x14ac:dyDescent="0.25">
      <c r="A17" s="109"/>
      <c r="B17" s="162" t="s">
        <v>216</v>
      </c>
      <c r="C17" s="162"/>
      <c r="D17" s="162"/>
      <c r="E17" s="162"/>
      <c r="F17" s="81">
        <v>100</v>
      </c>
      <c r="G17" s="83">
        <v>1.1000000000000001</v>
      </c>
      <c r="H17" s="83">
        <v>10.1</v>
      </c>
      <c r="I17" s="83">
        <v>9.1</v>
      </c>
      <c r="J17" s="81">
        <v>132</v>
      </c>
      <c r="K17" s="109" t="s">
        <v>217</v>
      </c>
    </row>
    <row r="18" spans="1:11" x14ac:dyDescent="0.25">
      <c r="A18" s="109"/>
      <c r="B18" s="162" t="s">
        <v>218</v>
      </c>
      <c r="C18" s="162"/>
      <c r="D18" s="162"/>
      <c r="E18" s="162"/>
      <c r="F18" s="81">
        <v>250</v>
      </c>
      <c r="G18" s="83">
        <v>3.9</v>
      </c>
      <c r="H18" s="83">
        <v>4.3</v>
      </c>
      <c r="I18" s="81">
        <v>16</v>
      </c>
      <c r="J18" s="81">
        <v>118</v>
      </c>
      <c r="K18" s="109" t="s">
        <v>219</v>
      </c>
    </row>
    <row r="19" spans="1:11" x14ac:dyDescent="0.25">
      <c r="A19" s="109"/>
      <c r="B19" s="162" t="s">
        <v>69</v>
      </c>
      <c r="C19" s="162"/>
      <c r="D19" s="162"/>
      <c r="E19" s="162"/>
      <c r="F19" s="81">
        <v>20</v>
      </c>
      <c r="G19" s="82">
        <v>0.52</v>
      </c>
      <c r="H19" s="81">
        <v>3</v>
      </c>
      <c r="I19" s="82">
        <v>0.72</v>
      </c>
      <c r="J19" s="83">
        <v>32.4</v>
      </c>
      <c r="K19" s="109" t="s">
        <v>57</v>
      </c>
    </row>
    <row r="20" spans="1:11" x14ac:dyDescent="0.25">
      <c r="A20" s="109"/>
      <c r="B20" s="162" t="s">
        <v>183</v>
      </c>
      <c r="C20" s="162"/>
      <c r="D20" s="162"/>
      <c r="E20" s="162"/>
      <c r="F20" s="81">
        <v>210</v>
      </c>
      <c r="G20" s="83">
        <v>14.3</v>
      </c>
      <c r="H20" s="83">
        <v>13.6</v>
      </c>
      <c r="I20" s="83">
        <v>29.1</v>
      </c>
      <c r="J20" s="81">
        <v>265</v>
      </c>
      <c r="K20" s="109" t="s">
        <v>184</v>
      </c>
    </row>
    <row r="21" spans="1:11" x14ac:dyDescent="0.25">
      <c r="A21" s="109"/>
      <c r="B21" s="162" t="s">
        <v>86</v>
      </c>
      <c r="C21" s="162"/>
      <c r="D21" s="162"/>
      <c r="E21" s="162"/>
      <c r="F21" s="81">
        <v>200</v>
      </c>
      <c r="G21" s="83">
        <v>1.2</v>
      </c>
      <c r="H21" s="84"/>
      <c r="I21" s="82">
        <v>31.06</v>
      </c>
      <c r="J21" s="81">
        <v>126</v>
      </c>
      <c r="K21" s="109" t="s">
        <v>87</v>
      </c>
    </row>
    <row r="22" spans="1:11" x14ac:dyDescent="0.25">
      <c r="A22" s="109"/>
      <c r="B22" s="162" t="s">
        <v>64</v>
      </c>
      <c r="C22" s="162"/>
      <c r="D22" s="162"/>
      <c r="E22" s="162"/>
      <c r="F22" s="81">
        <v>60</v>
      </c>
      <c r="G22" s="82">
        <v>4.5599999999999996</v>
      </c>
      <c r="H22" s="82">
        <v>0.48</v>
      </c>
      <c r="I22" s="82">
        <v>29.52</v>
      </c>
      <c r="J22" s="81">
        <v>141</v>
      </c>
      <c r="K22" s="109" t="s">
        <v>65</v>
      </c>
    </row>
    <row r="23" spans="1:11" x14ac:dyDescent="0.25">
      <c r="A23" s="109"/>
      <c r="B23" s="162" t="s">
        <v>71</v>
      </c>
      <c r="C23" s="162"/>
      <c r="D23" s="162"/>
      <c r="E23" s="162"/>
      <c r="F23" s="81">
        <v>30</v>
      </c>
      <c r="G23" s="82">
        <v>1.98</v>
      </c>
      <c r="H23" s="82">
        <v>0.36</v>
      </c>
      <c r="I23" s="82">
        <v>10.02</v>
      </c>
      <c r="J23" s="83">
        <v>52.2</v>
      </c>
      <c r="K23" s="109" t="s">
        <v>72</v>
      </c>
    </row>
    <row r="24" spans="1:11" x14ac:dyDescent="0.25">
      <c r="A24" s="163" t="s">
        <v>56</v>
      </c>
      <c r="B24" s="163"/>
      <c r="C24" s="163"/>
      <c r="D24" s="163"/>
      <c r="E24" s="163"/>
      <c r="F24" s="81">
        <v>870</v>
      </c>
      <c r="G24" s="82">
        <v>27.56</v>
      </c>
      <c r="H24" s="82">
        <v>31.84</v>
      </c>
      <c r="I24" s="82">
        <v>125.52</v>
      </c>
      <c r="J24" s="83">
        <v>866.6</v>
      </c>
      <c r="K24" s="109"/>
    </row>
    <row r="25" spans="1:11" x14ac:dyDescent="0.25">
      <c r="A25" s="164" t="s">
        <v>119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1:11" x14ac:dyDescent="0.25">
      <c r="A26" s="109"/>
      <c r="B26" s="162" t="s">
        <v>220</v>
      </c>
      <c r="C26" s="162"/>
      <c r="D26" s="162"/>
      <c r="E26" s="162"/>
      <c r="F26" s="81">
        <v>60</v>
      </c>
      <c r="G26" s="82">
        <v>4.6900000000000004</v>
      </c>
      <c r="H26" s="82">
        <v>3.69</v>
      </c>
      <c r="I26" s="83">
        <v>34.200000000000003</v>
      </c>
      <c r="J26" s="83">
        <v>189.9</v>
      </c>
      <c r="K26" s="109" t="s">
        <v>221</v>
      </c>
    </row>
    <row r="27" spans="1:11" x14ac:dyDescent="0.25">
      <c r="A27" s="109"/>
      <c r="B27" s="162" t="s">
        <v>129</v>
      </c>
      <c r="C27" s="162"/>
      <c r="D27" s="162"/>
      <c r="E27" s="162"/>
      <c r="F27" s="81">
        <v>190</v>
      </c>
      <c r="G27" s="82">
        <v>5.51</v>
      </c>
      <c r="H27" s="82">
        <v>4.75</v>
      </c>
      <c r="I27" s="82">
        <v>9.1199999999999992</v>
      </c>
      <c r="J27" s="83">
        <v>100.7</v>
      </c>
      <c r="K27" s="109" t="s">
        <v>130</v>
      </c>
    </row>
    <row r="28" spans="1:11" x14ac:dyDescent="0.25">
      <c r="A28" s="109"/>
      <c r="B28" s="162" t="s">
        <v>124</v>
      </c>
      <c r="C28" s="162"/>
      <c r="D28" s="162"/>
      <c r="E28" s="162"/>
      <c r="F28" s="81">
        <v>100</v>
      </c>
      <c r="G28" s="83">
        <v>0.9</v>
      </c>
      <c r="H28" s="83">
        <v>0.2</v>
      </c>
      <c r="I28" s="83">
        <v>8.1</v>
      </c>
      <c r="J28" s="81">
        <v>43</v>
      </c>
      <c r="K28" s="109" t="s">
        <v>125</v>
      </c>
    </row>
    <row r="29" spans="1:11" x14ac:dyDescent="0.25">
      <c r="A29" s="163" t="s">
        <v>56</v>
      </c>
      <c r="B29" s="163"/>
      <c r="C29" s="163"/>
      <c r="D29" s="163"/>
      <c r="E29" s="163"/>
      <c r="F29" s="81">
        <v>350</v>
      </c>
      <c r="G29" s="83">
        <v>11.1</v>
      </c>
      <c r="H29" s="82">
        <v>8.64</v>
      </c>
      <c r="I29" s="82">
        <v>51.42</v>
      </c>
      <c r="J29" s="83">
        <v>333.6</v>
      </c>
      <c r="K29" s="109"/>
    </row>
  </sheetData>
  <mergeCells count="26">
    <mergeCell ref="B19:E19"/>
    <mergeCell ref="B20:E20"/>
    <mergeCell ref="B21:E21"/>
    <mergeCell ref="B22:E22"/>
    <mergeCell ref="B23:E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28:E28"/>
    <mergeCell ref="A29:E29"/>
    <mergeCell ref="A24:E24"/>
    <mergeCell ref="A25:K25"/>
    <mergeCell ref="B26:E26"/>
    <mergeCell ref="B27:E27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zoomScale="130" zoomScaleNormal="70" zoomScaleSheetLayoutView="130" zoomScalePageLayoutView="130" workbookViewId="0">
      <selection activeCell="A30" sqref="A30:K30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.75" x14ac:dyDescent="0.25">
      <c r="A2" s="171" t="s">
        <v>106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x14ac:dyDescent="0.25">
      <c r="A3" s="172" t="s">
        <v>53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x14ac:dyDescent="0.25">
      <c r="A4" s="111" t="s">
        <v>54</v>
      </c>
      <c r="B4" s="173" t="s">
        <v>167</v>
      </c>
      <c r="C4" s="173"/>
      <c r="D4" s="173"/>
      <c r="E4" s="173"/>
      <c r="F4" s="173"/>
      <c r="G4" s="173"/>
      <c r="H4" s="173"/>
      <c r="I4" s="173"/>
      <c r="J4" s="173"/>
      <c r="K4" s="173"/>
    </row>
    <row r="5" spans="1:1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x14ac:dyDescent="0.25">
      <c r="A7" s="111" t="s">
        <v>55</v>
      </c>
      <c r="B7" s="19"/>
      <c r="C7" s="19"/>
      <c r="D7" s="174" t="s">
        <v>103</v>
      </c>
      <c r="E7" s="174"/>
      <c r="F7" s="174"/>
      <c r="G7" s="174"/>
      <c r="H7" s="174"/>
      <c r="I7" s="174"/>
      <c r="J7" s="174"/>
      <c r="K7" s="19"/>
    </row>
    <row r="8" spans="1:11" ht="33.75" x14ac:dyDescent="0.25">
      <c r="A8" s="113" t="s">
        <v>48</v>
      </c>
      <c r="B8" s="175" t="s">
        <v>50</v>
      </c>
      <c r="C8" s="175"/>
      <c r="D8" s="175"/>
      <c r="E8" s="175"/>
      <c r="F8" s="113" t="s">
        <v>51</v>
      </c>
      <c r="G8" s="113" t="s">
        <v>2</v>
      </c>
      <c r="H8" s="113" t="s">
        <v>0</v>
      </c>
      <c r="I8" s="113" t="s">
        <v>1</v>
      </c>
      <c r="J8" s="20" t="s">
        <v>49</v>
      </c>
      <c r="K8" s="113" t="s">
        <v>47</v>
      </c>
    </row>
    <row r="9" spans="1:11" x14ac:dyDescent="0.25">
      <c r="A9" s="174" t="s">
        <v>104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1" x14ac:dyDescent="0.25">
      <c r="A10" s="112"/>
      <c r="B10" s="169" t="s">
        <v>222</v>
      </c>
      <c r="C10" s="169"/>
      <c r="D10" s="169"/>
      <c r="E10" s="169"/>
      <c r="F10" s="23">
        <v>50</v>
      </c>
      <c r="G10" s="21">
        <v>2.95</v>
      </c>
      <c r="H10" s="21">
        <v>2.35</v>
      </c>
      <c r="I10" s="22">
        <v>37.5</v>
      </c>
      <c r="J10" s="23">
        <v>183</v>
      </c>
      <c r="K10" s="112" t="s">
        <v>223</v>
      </c>
    </row>
    <row r="11" spans="1:11" x14ac:dyDescent="0.25">
      <c r="A11" s="112"/>
      <c r="B11" s="169" t="s">
        <v>58</v>
      </c>
      <c r="C11" s="169"/>
      <c r="D11" s="169"/>
      <c r="E11" s="169"/>
      <c r="F11" s="23">
        <v>20</v>
      </c>
      <c r="G11" s="21">
        <v>4.6399999999999997</v>
      </c>
      <c r="H11" s="22">
        <v>5.9</v>
      </c>
      <c r="I11" s="24"/>
      <c r="J11" s="21">
        <v>71.66</v>
      </c>
      <c r="K11" s="112" t="s">
        <v>59</v>
      </c>
    </row>
    <row r="12" spans="1:11" x14ac:dyDescent="0.25">
      <c r="A12" s="112"/>
      <c r="B12" s="169" t="s">
        <v>224</v>
      </c>
      <c r="C12" s="169"/>
      <c r="D12" s="169"/>
      <c r="E12" s="169"/>
      <c r="F12" s="23">
        <v>230</v>
      </c>
      <c r="G12" s="21">
        <v>13.44</v>
      </c>
      <c r="H12" s="21">
        <v>13.46</v>
      </c>
      <c r="I12" s="22">
        <v>48.8</v>
      </c>
      <c r="J12" s="23">
        <v>431</v>
      </c>
      <c r="K12" s="112" t="s">
        <v>225</v>
      </c>
    </row>
    <row r="13" spans="1:11" x14ac:dyDescent="0.25">
      <c r="A13" s="112"/>
      <c r="B13" s="169" t="s">
        <v>97</v>
      </c>
      <c r="C13" s="169"/>
      <c r="D13" s="169"/>
      <c r="E13" s="169"/>
      <c r="F13" s="23">
        <v>200</v>
      </c>
      <c r="G13" s="22">
        <v>1.5</v>
      </c>
      <c r="H13" s="22">
        <v>1.3</v>
      </c>
      <c r="I13" s="22">
        <v>21.2</v>
      </c>
      <c r="J13" s="23">
        <v>108</v>
      </c>
      <c r="K13" s="112" t="s">
        <v>98</v>
      </c>
    </row>
    <row r="14" spans="1:11" x14ac:dyDescent="0.25">
      <c r="A14" s="112"/>
      <c r="B14" s="169" t="s">
        <v>64</v>
      </c>
      <c r="C14" s="169"/>
      <c r="D14" s="169"/>
      <c r="E14" s="169"/>
      <c r="F14" s="23">
        <v>50</v>
      </c>
      <c r="G14" s="22">
        <v>3.8</v>
      </c>
      <c r="H14" s="22">
        <v>0.4</v>
      </c>
      <c r="I14" s="22">
        <v>24.6</v>
      </c>
      <c r="J14" s="22">
        <v>117.5</v>
      </c>
      <c r="K14" s="112" t="s">
        <v>65</v>
      </c>
    </row>
    <row r="15" spans="1:11" x14ac:dyDescent="0.25">
      <c r="A15" s="170" t="s">
        <v>56</v>
      </c>
      <c r="B15" s="170"/>
      <c r="C15" s="170"/>
      <c r="D15" s="170"/>
      <c r="E15" s="170"/>
      <c r="F15" s="23">
        <v>550</v>
      </c>
      <c r="G15" s="21">
        <v>26.33</v>
      </c>
      <c r="H15" s="21">
        <v>23.41</v>
      </c>
      <c r="I15" s="22">
        <v>132.1</v>
      </c>
      <c r="J15" s="21">
        <v>911.16</v>
      </c>
      <c r="K15" s="112"/>
    </row>
    <row r="16" spans="1:11" x14ac:dyDescent="0.25">
      <c r="A16" s="174" t="s">
        <v>105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</row>
    <row r="17" spans="1:11" x14ac:dyDescent="0.25">
      <c r="A17" s="112"/>
      <c r="B17" s="169" t="s">
        <v>180</v>
      </c>
      <c r="C17" s="169"/>
      <c r="D17" s="169"/>
      <c r="E17" s="169"/>
      <c r="F17" s="23">
        <v>100</v>
      </c>
      <c r="G17" s="22">
        <v>1.6</v>
      </c>
      <c r="H17" s="22">
        <v>10.1</v>
      </c>
      <c r="I17" s="22">
        <v>9.6</v>
      </c>
      <c r="J17" s="23">
        <v>136</v>
      </c>
      <c r="K17" s="112" t="s">
        <v>181</v>
      </c>
    </row>
    <row r="18" spans="1:11" x14ac:dyDescent="0.25">
      <c r="A18" s="112"/>
      <c r="B18" s="169" t="s">
        <v>187</v>
      </c>
      <c r="C18" s="169"/>
      <c r="D18" s="169"/>
      <c r="E18" s="169"/>
      <c r="F18" s="23">
        <v>250</v>
      </c>
      <c r="G18" s="21">
        <v>1.75</v>
      </c>
      <c r="H18" s="21">
        <v>3.98</v>
      </c>
      <c r="I18" s="21">
        <v>7.77</v>
      </c>
      <c r="J18" s="22">
        <v>82.5</v>
      </c>
      <c r="K18" s="112" t="s">
        <v>188</v>
      </c>
    </row>
    <row r="19" spans="1:11" x14ac:dyDescent="0.25">
      <c r="A19" s="112"/>
      <c r="B19" s="169" t="s">
        <v>109</v>
      </c>
      <c r="C19" s="169"/>
      <c r="D19" s="169"/>
      <c r="E19" s="169"/>
      <c r="F19" s="23">
        <v>100</v>
      </c>
      <c r="G19" s="21">
        <v>13.56</v>
      </c>
      <c r="H19" s="22">
        <v>15.9</v>
      </c>
      <c r="I19" s="22">
        <v>10.1</v>
      </c>
      <c r="J19" s="22">
        <v>237.5</v>
      </c>
      <c r="K19" s="112" t="s">
        <v>110</v>
      </c>
    </row>
    <row r="20" spans="1:11" x14ac:dyDescent="0.25">
      <c r="A20" s="112"/>
      <c r="B20" s="169" t="s">
        <v>78</v>
      </c>
      <c r="C20" s="169"/>
      <c r="D20" s="169"/>
      <c r="E20" s="169"/>
      <c r="F20" s="23">
        <v>180</v>
      </c>
      <c r="G20" s="21">
        <v>3.78</v>
      </c>
      <c r="H20" s="21">
        <v>7.94</v>
      </c>
      <c r="I20" s="21">
        <v>19.64</v>
      </c>
      <c r="J20" s="22">
        <v>165.6</v>
      </c>
      <c r="K20" s="112" t="s">
        <v>79</v>
      </c>
    </row>
    <row r="21" spans="1:11" x14ac:dyDescent="0.25">
      <c r="A21" s="112"/>
      <c r="B21" s="169" t="s">
        <v>88</v>
      </c>
      <c r="C21" s="169"/>
      <c r="D21" s="169"/>
      <c r="E21" s="169"/>
      <c r="F21" s="23">
        <v>200</v>
      </c>
      <c r="G21" s="22">
        <v>0.5</v>
      </c>
      <c r="H21" s="24"/>
      <c r="I21" s="23">
        <v>27</v>
      </c>
      <c r="J21" s="23">
        <v>110</v>
      </c>
      <c r="K21" s="112" t="s">
        <v>89</v>
      </c>
    </row>
    <row r="22" spans="1:11" x14ac:dyDescent="0.25">
      <c r="A22" s="112"/>
      <c r="B22" s="169" t="s">
        <v>64</v>
      </c>
      <c r="C22" s="169"/>
      <c r="D22" s="169"/>
      <c r="E22" s="169"/>
      <c r="F22" s="23">
        <v>55</v>
      </c>
      <c r="G22" s="21">
        <v>4.18</v>
      </c>
      <c r="H22" s="21">
        <v>0.44</v>
      </c>
      <c r="I22" s="21">
        <v>27.06</v>
      </c>
      <c r="J22" s="21">
        <v>129.25</v>
      </c>
      <c r="K22" s="112" t="s">
        <v>65</v>
      </c>
    </row>
    <row r="23" spans="1:11" x14ac:dyDescent="0.25">
      <c r="A23" s="112"/>
      <c r="B23" s="169" t="s">
        <v>71</v>
      </c>
      <c r="C23" s="169"/>
      <c r="D23" s="169"/>
      <c r="E23" s="169"/>
      <c r="F23" s="23">
        <v>30</v>
      </c>
      <c r="G23" s="21">
        <v>1.98</v>
      </c>
      <c r="H23" s="21">
        <v>0.36</v>
      </c>
      <c r="I23" s="21">
        <v>10.02</v>
      </c>
      <c r="J23" s="22">
        <v>52.2</v>
      </c>
      <c r="K23" s="112" t="s">
        <v>72</v>
      </c>
    </row>
    <row r="24" spans="1:11" x14ac:dyDescent="0.25">
      <c r="A24" s="170" t="s">
        <v>56</v>
      </c>
      <c r="B24" s="170"/>
      <c r="C24" s="170"/>
      <c r="D24" s="170"/>
      <c r="E24" s="170"/>
      <c r="F24" s="23">
        <v>915</v>
      </c>
      <c r="G24" s="21">
        <v>27.35</v>
      </c>
      <c r="H24" s="21">
        <v>38.72</v>
      </c>
      <c r="I24" s="21">
        <v>111.19</v>
      </c>
      <c r="J24" s="21">
        <v>913.05</v>
      </c>
      <c r="K24" s="112"/>
    </row>
    <row r="25" spans="1:11" x14ac:dyDescent="0.25">
      <c r="A25" s="174" t="s">
        <v>119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</row>
    <row r="26" spans="1:11" x14ac:dyDescent="0.25">
      <c r="A26" s="112"/>
      <c r="B26" s="169" t="s">
        <v>139</v>
      </c>
      <c r="C26" s="169"/>
      <c r="D26" s="169"/>
      <c r="E26" s="169"/>
      <c r="F26" s="23">
        <v>50</v>
      </c>
      <c r="G26" s="21">
        <v>3.46</v>
      </c>
      <c r="H26" s="22">
        <v>6.5</v>
      </c>
      <c r="I26" s="22">
        <v>29.4</v>
      </c>
      <c r="J26" s="23">
        <v>190</v>
      </c>
      <c r="K26" s="112" t="s">
        <v>140</v>
      </c>
    </row>
    <row r="27" spans="1:11" x14ac:dyDescent="0.25">
      <c r="A27" s="112"/>
      <c r="B27" s="169" t="s">
        <v>129</v>
      </c>
      <c r="C27" s="169"/>
      <c r="D27" s="169"/>
      <c r="E27" s="169"/>
      <c r="F27" s="23">
        <v>200</v>
      </c>
      <c r="G27" s="22">
        <v>5.8</v>
      </c>
      <c r="H27" s="23">
        <v>5</v>
      </c>
      <c r="I27" s="22">
        <v>9.6</v>
      </c>
      <c r="J27" s="23">
        <v>106</v>
      </c>
      <c r="K27" s="112" t="s">
        <v>130</v>
      </c>
    </row>
    <row r="28" spans="1:11" x14ac:dyDescent="0.25">
      <c r="A28" s="112"/>
      <c r="B28" s="169" t="s">
        <v>128</v>
      </c>
      <c r="C28" s="169"/>
      <c r="D28" s="169"/>
      <c r="E28" s="169"/>
      <c r="F28" s="23">
        <v>100</v>
      </c>
      <c r="G28" s="22">
        <v>0.4</v>
      </c>
      <c r="H28" s="22">
        <v>0.4</v>
      </c>
      <c r="I28" s="22">
        <v>9.8000000000000007</v>
      </c>
      <c r="J28" s="23">
        <v>47</v>
      </c>
      <c r="K28" s="112" t="s">
        <v>125</v>
      </c>
    </row>
    <row r="29" spans="1:11" x14ac:dyDescent="0.25">
      <c r="A29" s="170" t="s">
        <v>56</v>
      </c>
      <c r="B29" s="170"/>
      <c r="C29" s="170"/>
      <c r="D29" s="170"/>
      <c r="E29" s="170"/>
      <c r="F29" s="23">
        <v>350</v>
      </c>
      <c r="G29" s="21">
        <v>9.66</v>
      </c>
      <c r="H29" s="22">
        <v>11.9</v>
      </c>
      <c r="I29" s="22">
        <v>48.8</v>
      </c>
      <c r="J29" s="23">
        <v>343</v>
      </c>
      <c r="K29" s="112"/>
    </row>
  </sheetData>
  <mergeCells count="26">
    <mergeCell ref="B14:E14"/>
    <mergeCell ref="A15:E15"/>
    <mergeCell ref="A16:K16"/>
    <mergeCell ref="B17:E17"/>
    <mergeCell ref="A24:E24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28:E28"/>
    <mergeCell ref="A29:E29"/>
    <mergeCell ref="B19:E19"/>
    <mergeCell ref="B20:E20"/>
    <mergeCell ref="B21:E21"/>
    <mergeCell ref="B22:E22"/>
    <mergeCell ref="B23:E23"/>
    <mergeCell ref="A25:K25"/>
    <mergeCell ref="B26:E26"/>
    <mergeCell ref="B27:E27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topLeftCell="A22" zoomScale="130" zoomScaleNormal="70" zoomScaleSheetLayoutView="130" zoomScalePageLayoutView="130" workbookViewId="0">
      <selection sqref="A1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 x14ac:dyDescent="0.25">
      <c r="A2" s="177" t="s">
        <v>106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178" t="s">
        <v>53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x14ac:dyDescent="0.25">
      <c r="A4" s="114" t="s">
        <v>54</v>
      </c>
      <c r="B4" s="179" t="s">
        <v>168</v>
      </c>
      <c r="C4" s="179"/>
      <c r="D4" s="179"/>
      <c r="E4" s="179"/>
      <c r="F4" s="179"/>
      <c r="G4" s="179"/>
      <c r="H4" s="179"/>
      <c r="I4" s="179"/>
      <c r="J4" s="179"/>
      <c r="K4" s="179"/>
    </row>
    <row r="5" spans="1:1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114" t="s">
        <v>55</v>
      </c>
      <c r="B7" s="25"/>
      <c r="C7" s="25"/>
      <c r="D7" s="180" t="s">
        <v>103</v>
      </c>
      <c r="E7" s="180"/>
      <c r="F7" s="180"/>
      <c r="G7" s="180"/>
      <c r="H7" s="180"/>
      <c r="I7" s="180"/>
      <c r="J7" s="180"/>
      <c r="K7" s="25"/>
    </row>
    <row r="8" spans="1:11" ht="33.75" x14ac:dyDescent="0.25">
      <c r="A8" s="116" t="s">
        <v>48</v>
      </c>
      <c r="B8" s="181" t="s">
        <v>50</v>
      </c>
      <c r="C8" s="181"/>
      <c r="D8" s="181"/>
      <c r="E8" s="181"/>
      <c r="F8" s="116" t="s">
        <v>51</v>
      </c>
      <c r="G8" s="116" t="s">
        <v>2</v>
      </c>
      <c r="H8" s="116" t="s">
        <v>0</v>
      </c>
      <c r="I8" s="116" t="s">
        <v>1</v>
      </c>
      <c r="J8" s="26" t="s">
        <v>49</v>
      </c>
      <c r="K8" s="116" t="s">
        <v>47</v>
      </c>
    </row>
    <row r="9" spans="1:11" x14ac:dyDescent="0.25">
      <c r="A9" s="180" t="s">
        <v>104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</row>
    <row r="10" spans="1:11" x14ac:dyDescent="0.25">
      <c r="A10" s="115"/>
      <c r="B10" s="182" t="s">
        <v>60</v>
      </c>
      <c r="C10" s="182"/>
      <c r="D10" s="182"/>
      <c r="E10" s="182"/>
      <c r="F10" s="30">
        <v>40</v>
      </c>
      <c r="G10" s="29">
        <v>5.0999999999999996</v>
      </c>
      <c r="H10" s="29">
        <v>4.5999999999999996</v>
      </c>
      <c r="I10" s="29">
        <v>0.3</v>
      </c>
      <c r="J10" s="30">
        <v>63</v>
      </c>
      <c r="K10" s="115" t="s">
        <v>61</v>
      </c>
    </row>
    <row r="11" spans="1:11" x14ac:dyDescent="0.25">
      <c r="A11" s="115"/>
      <c r="B11" s="182" t="s">
        <v>226</v>
      </c>
      <c r="C11" s="182"/>
      <c r="D11" s="182"/>
      <c r="E11" s="182"/>
      <c r="F11" s="30">
        <v>35</v>
      </c>
      <c r="G11" s="27">
        <v>4.03</v>
      </c>
      <c r="H11" s="27">
        <v>6.78</v>
      </c>
      <c r="I11" s="27">
        <v>6.26</v>
      </c>
      <c r="J11" s="27">
        <v>105.43</v>
      </c>
      <c r="K11" s="115" t="s">
        <v>227</v>
      </c>
    </row>
    <row r="12" spans="1:11" x14ac:dyDescent="0.25">
      <c r="A12" s="115"/>
      <c r="B12" s="182" t="s">
        <v>228</v>
      </c>
      <c r="C12" s="182"/>
      <c r="D12" s="182"/>
      <c r="E12" s="182"/>
      <c r="F12" s="30">
        <v>265</v>
      </c>
      <c r="G12" s="27">
        <v>7.87</v>
      </c>
      <c r="H12" s="29">
        <v>18.899999999999999</v>
      </c>
      <c r="I12" s="27">
        <v>56.27</v>
      </c>
      <c r="J12" s="30">
        <v>389</v>
      </c>
      <c r="K12" s="115" t="s">
        <v>229</v>
      </c>
    </row>
    <row r="13" spans="1:11" x14ac:dyDescent="0.25">
      <c r="A13" s="115"/>
      <c r="B13" s="182" t="s">
        <v>80</v>
      </c>
      <c r="C13" s="182"/>
      <c r="D13" s="182"/>
      <c r="E13" s="182"/>
      <c r="F13" s="30">
        <v>200</v>
      </c>
      <c r="G13" s="29">
        <v>0.1</v>
      </c>
      <c r="H13" s="28"/>
      <c r="I13" s="29">
        <v>15.2</v>
      </c>
      <c r="J13" s="30">
        <v>61</v>
      </c>
      <c r="K13" s="115" t="s">
        <v>81</v>
      </c>
    </row>
    <row r="14" spans="1:11" x14ac:dyDescent="0.25">
      <c r="A14" s="115"/>
      <c r="B14" s="182" t="s">
        <v>64</v>
      </c>
      <c r="C14" s="182"/>
      <c r="D14" s="182"/>
      <c r="E14" s="182"/>
      <c r="F14" s="30">
        <v>15</v>
      </c>
      <c r="G14" s="27">
        <v>1.1399999999999999</v>
      </c>
      <c r="H14" s="27">
        <v>0.12</v>
      </c>
      <c r="I14" s="27">
        <v>7.38</v>
      </c>
      <c r="J14" s="27">
        <v>35.25</v>
      </c>
      <c r="K14" s="115" t="s">
        <v>65</v>
      </c>
    </row>
    <row r="15" spans="1:11" x14ac:dyDescent="0.25">
      <c r="A15" s="176" t="s">
        <v>56</v>
      </c>
      <c r="B15" s="176"/>
      <c r="C15" s="176"/>
      <c r="D15" s="176"/>
      <c r="E15" s="176"/>
      <c r="F15" s="30">
        <v>555</v>
      </c>
      <c r="G15" s="27">
        <v>18.239999999999998</v>
      </c>
      <c r="H15" s="29">
        <v>30.4</v>
      </c>
      <c r="I15" s="27">
        <v>85.41</v>
      </c>
      <c r="J15" s="27">
        <v>653.67999999999995</v>
      </c>
      <c r="K15" s="115"/>
    </row>
    <row r="16" spans="1:11" x14ac:dyDescent="0.25">
      <c r="A16" s="180" t="s">
        <v>105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</row>
    <row r="17" spans="1:11" x14ac:dyDescent="0.25">
      <c r="A17" s="115"/>
      <c r="B17" s="182" t="s">
        <v>230</v>
      </c>
      <c r="C17" s="182"/>
      <c r="D17" s="182"/>
      <c r="E17" s="182"/>
      <c r="F17" s="30">
        <v>100</v>
      </c>
      <c r="G17" s="29">
        <v>1.1000000000000001</v>
      </c>
      <c r="H17" s="29">
        <v>10.1</v>
      </c>
      <c r="I17" s="29">
        <v>10.6</v>
      </c>
      <c r="J17" s="30">
        <v>138</v>
      </c>
      <c r="K17" s="115" t="s">
        <v>231</v>
      </c>
    </row>
    <row r="18" spans="1:11" x14ac:dyDescent="0.25">
      <c r="A18" s="115"/>
      <c r="B18" s="182" t="s">
        <v>232</v>
      </c>
      <c r="C18" s="182"/>
      <c r="D18" s="182"/>
      <c r="E18" s="182"/>
      <c r="F18" s="30">
        <v>250</v>
      </c>
      <c r="G18" s="27">
        <v>2.1800000000000002</v>
      </c>
      <c r="H18" s="27">
        <v>4.45</v>
      </c>
      <c r="I18" s="30">
        <v>12</v>
      </c>
      <c r="J18" s="30">
        <v>97</v>
      </c>
      <c r="K18" s="115" t="s">
        <v>233</v>
      </c>
    </row>
    <row r="19" spans="1:11" x14ac:dyDescent="0.25">
      <c r="A19" s="115"/>
      <c r="B19" s="182" t="s">
        <v>76</v>
      </c>
      <c r="C19" s="182"/>
      <c r="D19" s="182"/>
      <c r="E19" s="182"/>
      <c r="F19" s="30">
        <v>110</v>
      </c>
      <c r="G19" s="29">
        <v>13.1</v>
      </c>
      <c r="H19" s="29">
        <v>15.8</v>
      </c>
      <c r="I19" s="27">
        <v>13.23</v>
      </c>
      <c r="J19" s="30">
        <v>258</v>
      </c>
      <c r="K19" s="115" t="s">
        <v>77</v>
      </c>
    </row>
    <row r="20" spans="1:11" x14ac:dyDescent="0.25">
      <c r="A20" s="115"/>
      <c r="B20" s="182" t="s">
        <v>234</v>
      </c>
      <c r="C20" s="182"/>
      <c r="D20" s="182"/>
      <c r="E20" s="182"/>
      <c r="F20" s="30">
        <v>180</v>
      </c>
      <c r="G20" s="29">
        <v>3.6</v>
      </c>
      <c r="H20" s="29">
        <v>9.6</v>
      </c>
      <c r="I20" s="29">
        <v>15.3</v>
      </c>
      <c r="J20" s="30">
        <v>162</v>
      </c>
      <c r="K20" s="115" t="s">
        <v>235</v>
      </c>
    </row>
    <row r="21" spans="1:11" x14ac:dyDescent="0.25">
      <c r="A21" s="115"/>
      <c r="B21" s="182" t="s">
        <v>236</v>
      </c>
      <c r="C21" s="182"/>
      <c r="D21" s="182"/>
      <c r="E21" s="182"/>
      <c r="F21" s="30">
        <v>200</v>
      </c>
      <c r="G21" s="29">
        <v>0.3</v>
      </c>
      <c r="H21" s="28"/>
      <c r="I21" s="29">
        <v>20.100000000000001</v>
      </c>
      <c r="J21" s="30">
        <v>81</v>
      </c>
      <c r="K21" s="115" t="s">
        <v>237</v>
      </c>
    </row>
    <row r="22" spans="1:11" x14ac:dyDescent="0.25">
      <c r="A22" s="115"/>
      <c r="B22" s="182" t="s">
        <v>64</v>
      </c>
      <c r="C22" s="182"/>
      <c r="D22" s="182"/>
      <c r="E22" s="182"/>
      <c r="F22" s="30">
        <v>50</v>
      </c>
      <c r="G22" s="29">
        <v>3.8</v>
      </c>
      <c r="H22" s="29">
        <v>0.4</v>
      </c>
      <c r="I22" s="29">
        <v>24.6</v>
      </c>
      <c r="J22" s="29">
        <v>117.5</v>
      </c>
      <c r="K22" s="115" t="s">
        <v>65</v>
      </c>
    </row>
    <row r="23" spans="1:11" x14ac:dyDescent="0.25">
      <c r="A23" s="115"/>
      <c r="B23" s="182" t="s">
        <v>71</v>
      </c>
      <c r="C23" s="182"/>
      <c r="D23" s="182"/>
      <c r="E23" s="182"/>
      <c r="F23" s="30">
        <v>30</v>
      </c>
      <c r="G23" s="27">
        <v>1.98</v>
      </c>
      <c r="H23" s="27">
        <v>0.36</v>
      </c>
      <c r="I23" s="27">
        <v>10.02</v>
      </c>
      <c r="J23" s="29">
        <v>52.2</v>
      </c>
      <c r="K23" s="115" t="s">
        <v>72</v>
      </c>
    </row>
    <row r="24" spans="1:11" x14ac:dyDescent="0.25">
      <c r="A24" s="176" t="s">
        <v>56</v>
      </c>
      <c r="B24" s="176"/>
      <c r="C24" s="176"/>
      <c r="D24" s="176"/>
      <c r="E24" s="176"/>
      <c r="F24" s="30">
        <v>920</v>
      </c>
      <c r="G24" s="27">
        <v>26.06</v>
      </c>
      <c r="H24" s="27">
        <v>40.71</v>
      </c>
      <c r="I24" s="27">
        <v>105.85</v>
      </c>
      <c r="J24" s="29">
        <v>905.7</v>
      </c>
      <c r="K24" s="115"/>
    </row>
    <row r="25" spans="1:11" x14ac:dyDescent="0.25">
      <c r="A25" s="180" t="s">
        <v>119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</row>
    <row r="26" spans="1:11" x14ac:dyDescent="0.25">
      <c r="A26" s="115"/>
      <c r="B26" s="182" t="s">
        <v>238</v>
      </c>
      <c r="C26" s="182"/>
      <c r="D26" s="182"/>
      <c r="E26" s="182"/>
      <c r="F26" s="30">
        <v>50</v>
      </c>
      <c r="G26" s="27">
        <v>4.03</v>
      </c>
      <c r="H26" s="27">
        <v>1.47</v>
      </c>
      <c r="I26" s="30">
        <v>27</v>
      </c>
      <c r="J26" s="29">
        <v>137.19999999999999</v>
      </c>
      <c r="K26" s="115" t="s">
        <v>239</v>
      </c>
    </row>
    <row r="27" spans="1:11" x14ac:dyDescent="0.25">
      <c r="A27" s="115"/>
      <c r="B27" s="182" t="s">
        <v>212</v>
      </c>
      <c r="C27" s="182"/>
      <c r="D27" s="182"/>
      <c r="E27" s="182"/>
      <c r="F27" s="30">
        <v>205</v>
      </c>
      <c r="G27" s="29">
        <v>5.8</v>
      </c>
      <c r="H27" s="30">
        <v>5</v>
      </c>
      <c r="I27" s="27">
        <v>12.99</v>
      </c>
      <c r="J27" s="27">
        <v>119.95</v>
      </c>
      <c r="K27" s="115" t="s">
        <v>213</v>
      </c>
    </row>
    <row r="28" spans="1:11" x14ac:dyDescent="0.25">
      <c r="A28" s="115"/>
      <c r="B28" s="182" t="s">
        <v>124</v>
      </c>
      <c r="C28" s="182"/>
      <c r="D28" s="182"/>
      <c r="E28" s="182"/>
      <c r="F28" s="30">
        <v>100</v>
      </c>
      <c r="G28" s="29">
        <v>0.9</v>
      </c>
      <c r="H28" s="29">
        <v>0.2</v>
      </c>
      <c r="I28" s="29">
        <v>8.1</v>
      </c>
      <c r="J28" s="30">
        <v>43</v>
      </c>
      <c r="K28" s="115" t="s">
        <v>125</v>
      </c>
    </row>
    <row r="29" spans="1:11" x14ac:dyDescent="0.25">
      <c r="A29" s="176" t="s">
        <v>56</v>
      </c>
      <c r="B29" s="176"/>
      <c r="C29" s="176"/>
      <c r="D29" s="176"/>
      <c r="E29" s="176"/>
      <c r="F29" s="30">
        <v>355</v>
      </c>
      <c r="G29" s="27">
        <v>10.73</v>
      </c>
      <c r="H29" s="27">
        <v>6.67</v>
      </c>
      <c r="I29" s="27">
        <v>48.09</v>
      </c>
      <c r="J29" s="27">
        <v>300.14999999999998</v>
      </c>
      <c r="K29" s="115"/>
    </row>
  </sheetData>
  <mergeCells count="26"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  <mergeCell ref="A29:E29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Layout" topLeftCell="A10" zoomScale="130" zoomScaleNormal="70" zoomScaleSheetLayoutView="130" zoomScalePageLayoutView="130" workbookViewId="0">
      <selection sqref="A1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 x14ac:dyDescent="0.25">
      <c r="A2" s="185" t="s">
        <v>106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x14ac:dyDescent="0.25">
      <c r="A3" s="186" t="s">
        <v>53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x14ac:dyDescent="0.25">
      <c r="A4" s="118" t="s">
        <v>54</v>
      </c>
      <c r="B4" s="187" t="s">
        <v>169</v>
      </c>
      <c r="C4" s="187"/>
      <c r="D4" s="187"/>
      <c r="E4" s="187"/>
      <c r="F4" s="187"/>
      <c r="G4" s="187"/>
      <c r="H4" s="187"/>
      <c r="I4" s="187"/>
      <c r="J4" s="187"/>
      <c r="K4" s="187"/>
    </row>
    <row r="5" spans="1:1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25">
      <c r="A7" s="118" t="s">
        <v>55</v>
      </c>
      <c r="B7" s="31"/>
      <c r="C7" s="31"/>
      <c r="D7" s="188" t="s">
        <v>103</v>
      </c>
      <c r="E7" s="188"/>
      <c r="F7" s="188"/>
      <c r="G7" s="188"/>
      <c r="H7" s="188"/>
      <c r="I7" s="188"/>
      <c r="J7" s="188"/>
      <c r="K7" s="31"/>
    </row>
    <row r="8" spans="1:11" ht="33.75" x14ac:dyDescent="0.25">
      <c r="A8" s="119" t="s">
        <v>48</v>
      </c>
      <c r="B8" s="189" t="s">
        <v>50</v>
      </c>
      <c r="C8" s="189"/>
      <c r="D8" s="189"/>
      <c r="E8" s="189"/>
      <c r="F8" s="119" t="s">
        <v>51</v>
      </c>
      <c r="G8" s="119" t="s">
        <v>2</v>
      </c>
      <c r="H8" s="119" t="s">
        <v>0</v>
      </c>
      <c r="I8" s="119" t="s">
        <v>1</v>
      </c>
      <c r="J8" s="32" t="s">
        <v>49</v>
      </c>
      <c r="K8" s="119" t="s">
        <v>47</v>
      </c>
    </row>
    <row r="9" spans="1:11" x14ac:dyDescent="0.25">
      <c r="A9" s="188" t="s">
        <v>104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x14ac:dyDescent="0.25">
      <c r="A10" s="117"/>
      <c r="B10" s="183" t="s">
        <v>128</v>
      </c>
      <c r="C10" s="183"/>
      <c r="D10" s="183"/>
      <c r="E10" s="183"/>
      <c r="F10" s="36">
        <v>130</v>
      </c>
      <c r="G10" s="33">
        <v>0.52</v>
      </c>
      <c r="H10" s="33">
        <v>0.52</v>
      </c>
      <c r="I10" s="33">
        <v>12.74</v>
      </c>
      <c r="J10" s="34">
        <v>61.1</v>
      </c>
      <c r="K10" s="117" t="s">
        <v>125</v>
      </c>
    </row>
    <row r="11" spans="1:11" x14ac:dyDescent="0.25">
      <c r="A11" s="117"/>
      <c r="B11" s="183" t="s">
        <v>240</v>
      </c>
      <c r="C11" s="183"/>
      <c r="D11" s="183"/>
      <c r="E11" s="183"/>
      <c r="F11" s="36">
        <v>110</v>
      </c>
      <c r="G11" s="34">
        <v>14.3</v>
      </c>
      <c r="H11" s="34">
        <v>14.4</v>
      </c>
      <c r="I11" s="34">
        <v>15.5</v>
      </c>
      <c r="J11" s="34">
        <v>251.3</v>
      </c>
      <c r="K11" s="117" t="s">
        <v>241</v>
      </c>
    </row>
    <row r="12" spans="1:11" x14ac:dyDescent="0.25">
      <c r="A12" s="117"/>
      <c r="B12" s="183" t="s">
        <v>182</v>
      </c>
      <c r="C12" s="183"/>
      <c r="D12" s="183"/>
      <c r="E12" s="183"/>
      <c r="F12" s="36">
        <v>170</v>
      </c>
      <c r="G12" s="33">
        <v>3.57</v>
      </c>
      <c r="H12" s="34">
        <v>6.8</v>
      </c>
      <c r="I12" s="33">
        <v>24.14</v>
      </c>
      <c r="J12" s="36">
        <v>173</v>
      </c>
      <c r="K12" s="117" t="s">
        <v>115</v>
      </c>
    </row>
    <row r="13" spans="1:11" x14ac:dyDescent="0.25">
      <c r="A13" s="117"/>
      <c r="B13" s="183" t="s">
        <v>178</v>
      </c>
      <c r="C13" s="183"/>
      <c r="D13" s="183"/>
      <c r="E13" s="183"/>
      <c r="F13" s="36">
        <v>180</v>
      </c>
      <c r="G13" s="35"/>
      <c r="H13" s="35"/>
      <c r="I13" s="34">
        <v>17.7</v>
      </c>
      <c r="J13" s="34">
        <v>66.099999999999994</v>
      </c>
      <c r="K13" s="117" t="s">
        <v>179</v>
      </c>
    </row>
    <row r="14" spans="1:11" x14ac:dyDescent="0.25">
      <c r="A14" s="117"/>
      <c r="B14" s="183" t="s">
        <v>64</v>
      </c>
      <c r="C14" s="183"/>
      <c r="D14" s="183"/>
      <c r="E14" s="183"/>
      <c r="F14" s="36">
        <v>50</v>
      </c>
      <c r="G14" s="34">
        <v>3.8</v>
      </c>
      <c r="H14" s="34">
        <v>0.4</v>
      </c>
      <c r="I14" s="34">
        <v>24.6</v>
      </c>
      <c r="J14" s="34">
        <v>117.5</v>
      </c>
      <c r="K14" s="117" t="s">
        <v>65</v>
      </c>
    </row>
    <row r="15" spans="1:11" x14ac:dyDescent="0.25">
      <c r="A15" s="184" t="s">
        <v>56</v>
      </c>
      <c r="B15" s="184"/>
      <c r="C15" s="184"/>
      <c r="D15" s="184"/>
      <c r="E15" s="184"/>
      <c r="F15" s="36">
        <v>640</v>
      </c>
      <c r="G15" s="33">
        <v>22.19</v>
      </c>
      <c r="H15" s="33">
        <v>22.12</v>
      </c>
      <c r="I15" s="33">
        <v>94.68</v>
      </c>
      <c r="J15" s="36">
        <v>669</v>
      </c>
      <c r="K15" s="117"/>
    </row>
    <row r="16" spans="1:11" x14ac:dyDescent="0.25">
      <c r="A16" s="188" t="s">
        <v>105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</row>
    <row r="17" spans="1:11" x14ac:dyDescent="0.25">
      <c r="A17" s="117"/>
      <c r="B17" s="183" t="s">
        <v>242</v>
      </c>
      <c r="C17" s="183"/>
      <c r="D17" s="183"/>
      <c r="E17" s="183"/>
      <c r="F17" s="36">
        <v>100</v>
      </c>
      <c r="G17" s="33">
        <v>1.32</v>
      </c>
      <c r="H17" s="35"/>
      <c r="I17" s="34">
        <v>3.2</v>
      </c>
      <c r="J17" s="34">
        <v>17.600000000000001</v>
      </c>
      <c r="K17" s="117" t="s">
        <v>243</v>
      </c>
    </row>
    <row r="18" spans="1:11" x14ac:dyDescent="0.25">
      <c r="A18" s="117"/>
      <c r="B18" s="183" t="s">
        <v>75</v>
      </c>
      <c r="C18" s="183"/>
      <c r="D18" s="183"/>
      <c r="E18" s="183"/>
      <c r="F18" s="36">
        <v>250</v>
      </c>
      <c r="G18" s="33">
        <v>2.0499999999999998</v>
      </c>
      <c r="H18" s="33">
        <v>5.25</v>
      </c>
      <c r="I18" s="33">
        <v>16.25</v>
      </c>
      <c r="J18" s="33">
        <v>121.25</v>
      </c>
      <c r="K18" s="117" t="s">
        <v>208</v>
      </c>
    </row>
    <row r="19" spans="1:11" x14ac:dyDescent="0.25">
      <c r="A19" s="117"/>
      <c r="B19" s="183" t="s">
        <v>195</v>
      </c>
      <c r="C19" s="183"/>
      <c r="D19" s="183"/>
      <c r="E19" s="183"/>
      <c r="F19" s="36">
        <v>125</v>
      </c>
      <c r="G19" s="33">
        <v>13.25</v>
      </c>
      <c r="H19" s="33">
        <v>6.38</v>
      </c>
      <c r="I19" s="36">
        <v>7</v>
      </c>
      <c r="J19" s="36">
        <v>140</v>
      </c>
      <c r="K19" s="117" t="s">
        <v>196</v>
      </c>
    </row>
    <row r="20" spans="1:11" x14ac:dyDescent="0.25">
      <c r="A20" s="117"/>
      <c r="B20" s="183" t="s">
        <v>244</v>
      </c>
      <c r="C20" s="183"/>
      <c r="D20" s="183"/>
      <c r="E20" s="183"/>
      <c r="F20" s="36">
        <v>200</v>
      </c>
      <c r="G20" s="34">
        <v>4.8</v>
      </c>
      <c r="H20" s="34">
        <v>19.5</v>
      </c>
      <c r="I20" s="34">
        <v>30.4</v>
      </c>
      <c r="J20" s="36">
        <v>312</v>
      </c>
      <c r="K20" s="117" t="s">
        <v>245</v>
      </c>
    </row>
    <row r="21" spans="1:11" x14ac:dyDescent="0.25">
      <c r="A21" s="117"/>
      <c r="B21" s="183" t="s">
        <v>246</v>
      </c>
      <c r="C21" s="183"/>
      <c r="D21" s="183"/>
      <c r="E21" s="183"/>
      <c r="F21" s="36">
        <v>200</v>
      </c>
      <c r="G21" s="34">
        <v>0.5</v>
      </c>
      <c r="H21" s="34">
        <v>0.2</v>
      </c>
      <c r="I21" s="34">
        <v>23.1</v>
      </c>
      <c r="J21" s="36">
        <v>96</v>
      </c>
      <c r="K21" s="117" t="s">
        <v>247</v>
      </c>
    </row>
    <row r="22" spans="1:11" x14ac:dyDescent="0.25">
      <c r="A22" s="117"/>
      <c r="B22" s="183" t="s">
        <v>64</v>
      </c>
      <c r="C22" s="183"/>
      <c r="D22" s="183"/>
      <c r="E22" s="183"/>
      <c r="F22" s="36">
        <v>60</v>
      </c>
      <c r="G22" s="33">
        <v>4.5599999999999996</v>
      </c>
      <c r="H22" s="33">
        <v>0.48</v>
      </c>
      <c r="I22" s="33">
        <v>29.52</v>
      </c>
      <c r="J22" s="36">
        <v>141</v>
      </c>
      <c r="K22" s="117" t="s">
        <v>65</v>
      </c>
    </row>
    <row r="23" spans="1:11" x14ac:dyDescent="0.25">
      <c r="A23" s="117"/>
      <c r="B23" s="183" t="s">
        <v>71</v>
      </c>
      <c r="C23" s="183"/>
      <c r="D23" s="183"/>
      <c r="E23" s="183"/>
      <c r="F23" s="36">
        <v>40</v>
      </c>
      <c r="G23" s="33">
        <v>2.64</v>
      </c>
      <c r="H23" s="33">
        <v>0.48</v>
      </c>
      <c r="I23" s="33">
        <v>13.36</v>
      </c>
      <c r="J23" s="34">
        <v>69.599999999999994</v>
      </c>
      <c r="K23" s="117" t="s">
        <v>72</v>
      </c>
    </row>
    <row r="24" spans="1:11" x14ac:dyDescent="0.25">
      <c r="A24" s="184" t="s">
        <v>56</v>
      </c>
      <c r="B24" s="184"/>
      <c r="C24" s="184"/>
      <c r="D24" s="184"/>
      <c r="E24" s="184"/>
      <c r="F24" s="36">
        <v>975</v>
      </c>
      <c r="G24" s="33">
        <v>29.12</v>
      </c>
      <c r="H24" s="33">
        <v>32.29</v>
      </c>
      <c r="I24" s="33">
        <v>122.83</v>
      </c>
      <c r="J24" s="33">
        <v>897.45</v>
      </c>
      <c r="K24" s="117"/>
    </row>
    <row r="25" spans="1:11" x14ac:dyDescent="0.25">
      <c r="A25" s="188" t="s">
        <v>119</v>
      </c>
      <c r="B25" s="188"/>
      <c r="C25" s="188"/>
      <c r="D25" s="188"/>
      <c r="E25" s="188"/>
      <c r="F25" s="188"/>
      <c r="G25" s="188"/>
      <c r="H25" s="188"/>
      <c r="I25" s="188"/>
      <c r="J25" s="188"/>
      <c r="K25" s="188"/>
    </row>
    <row r="26" spans="1:11" x14ac:dyDescent="0.25">
      <c r="A26" s="117"/>
      <c r="B26" s="183" t="s">
        <v>133</v>
      </c>
      <c r="C26" s="183"/>
      <c r="D26" s="183"/>
      <c r="E26" s="183"/>
      <c r="F26" s="36">
        <v>50</v>
      </c>
      <c r="G26" s="34">
        <v>3.2</v>
      </c>
      <c r="H26" s="34">
        <v>6.2</v>
      </c>
      <c r="I26" s="36">
        <v>26</v>
      </c>
      <c r="J26" s="36">
        <v>171</v>
      </c>
      <c r="K26" s="117" t="s">
        <v>134</v>
      </c>
    </row>
    <row r="27" spans="1:11" x14ac:dyDescent="0.25">
      <c r="A27" s="117"/>
      <c r="B27" s="183" t="s">
        <v>129</v>
      </c>
      <c r="C27" s="183"/>
      <c r="D27" s="183"/>
      <c r="E27" s="183"/>
      <c r="F27" s="36">
        <v>200</v>
      </c>
      <c r="G27" s="34">
        <v>5.8</v>
      </c>
      <c r="H27" s="36">
        <v>5</v>
      </c>
      <c r="I27" s="34">
        <v>9.6</v>
      </c>
      <c r="J27" s="36">
        <v>106</v>
      </c>
      <c r="K27" s="117" t="s">
        <v>130</v>
      </c>
    </row>
    <row r="28" spans="1:11" x14ac:dyDescent="0.25">
      <c r="A28" s="117"/>
      <c r="B28" s="183" t="s">
        <v>128</v>
      </c>
      <c r="C28" s="183"/>
      <c r="D28" s="183"/>
      <c r="E28" s="183"/>
      <c r="F28" s="36">
        <v>100</v>
      </c>
      <c r="G28" s="34">
        <v>0.4</v>
      </c>
      <c r="H28" s="34">
        <v>0.4</v>
      </c>
      <c r="I28" s="34">
        <v>9.8000000000000007</v>
      </c>
      <c r="J28" s="36">
        <v>47</v>
      </c>
      <c r="K28" s="117" t="s">
        <v>125</v>
      </c>
    </row>
    <row r="29" spans="1:11" x14ac:dyDescent="0.25">
      <c r="A29" s="184" t="s">
        <v>56</v>
      </c>
      <c r="B29" s="184"/>
      <c r="C29" s="184"/>
      <c r="D29" s="184"/>
      <c r="E29" s="184"/>
      <c r="F29" s="36">
        <v>350</v>
      </c>
      <c r="G29" s="34">
        <v>9.4</v>
      </c>
      <c r="H29" s="34">
        <v>11.6</v>
      </c>
      <c r="I29" s="34">
        <v>45.4</v>
      </c>
      <c r="J29" s="36">
        <v>324</v>
      </c>
      <c r="K29" s="117"/>
    </row>
  </sheetData>
  <mergeCells count="26">
    <mergeCell ref="A16:K16"/>
    <mergeCell ref="B17:E17"/>
    <mergeCell ref="B18:E18"/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  <mergeCell ref="A29:E29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13" zoomScale="130" zoomScaleNormal="70" zoomScaleSheetLayoutView="130" zoomScalePageLayoutView="130" workbookViewId="0">
      <selection activeCell="A29" sqref="A29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.75" x14ac:dyDescent="0.25">
      <c r="A2" s="192" t="s">
        <v>106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x14ac:dyDescent="0.25">
      <c r="A3" s="193" t="s">
        <v>53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1" x14ac:dyDescent="0.25">
      <c r="A4" s="120" t="s">
        <v>54</v>
      </c>
      <c r="B4" s="194" t="s">
        <v>170</v>
      </c>
      <c r="C4" s="194"/>
      <c r="D4" s="194"/>
      <c r="E4" s="194"/>
      <c r="F4" s="194"/>
      <c r="G4" s="194"/>
      <c r="H4" s="194"/>
      <c r="I4" s="194"/>
      <c r="J4" s="194"/>
      <c r="K4" s="194"/>
    </row>
    <row r="5" spans="1:1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x14ac:dyDescent="0.25">
      <c r="A7" s="120" t="s">
        <v>55</v>
      </c>
      <c r="B7" s="37"/>
      <c r="C7" s="37"/>
      <c r="D7" s="195" t="s">
        <v>103</v>
      </c>
      <c r="E7" s="195"/>
      <c r="F7" s="195"/>
      <c r="G7" s="195"/>
      <c r="H7" s="195"/>
      <c r="I7" s="195"/>
      <c r="J7" s="195"/>
      <c r="K7" s="37"/>
    </row>
    <row r="8" spans="1:11" ht="33.75" x14ac:dyDescent="0.25">
      <c r="A8" s="121" t="s">
        <v>48</v>
      </c>
      <c r="B8" s="196" t="s">
        <v>50</v>
      </c>
      <c r="C8" s="196"/>
      <c r="D8" s="196"/>
      <c r="E8" s="196"/>
      <c r="F8" s="121" t="s">
        <v>51</v>
      </c>
      <c r="G8" s="121" t="s">
        <v>2</v>
      </c>
      <c r="H8" s="121" t="s">
        <v>0</v>
      </c>
      <c r="I8" s="121" t="s">
        <v>1</v>
      </c>
      <c r="J8" s="38" t="s">
        <v>49</v>
      </c>
      <c r="K8" s="121" t="s">
        <v>47</v>
      </c>
    </row>
    <row r="9" spans="1:11" x14ac:dyDescent="0.25">
      <c r="A9" s="195" t="s">
        <v>104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1" x14ac:dyDescent="0.25">
      <c r="A10" s="122"/>
      <c r="B10" s="190" t="s">
        <v>185</v>
      </c>
      <c r="C10" s="190"/>
      <c r="D10" s="190"/>
      <c r="E10" s="190"/>
      <c r="F10" s="40">
        <v>125</v>
      </c>
      <c r="G10" s="40">
        <v>12</v>
      </c>
      <c r="H10" s="42">
        <v>11.9</v>
      </c>
      <c r="I10" s="42">
        <v>4.3</v>
      </c>
      <c r="J10" s="40">
        <v>175</v>
      </c>
      <c r="K10" s="122" t="s">
        <v>186</v>
      </c>
    </row>
    <row r="11" spans="1:11" x14ac:dyDescent="0.25">
      <c r="A11" s="122"/>
      <c r="B11" s="190" t="s">
        <v>116</v>
      </c>
      <c r="C11" s="190"/>
      <c r="D11" s="190"/>
      <c r="E11" s="190"/>
      <c r="F11" s="40">
        <v>190</v>
      </c>
      <c r="G11" s="42">
        <v>5.7</v>
      </c>
      <c r="H11" s="41">
        <v>8.5500000000000007</v>
      </c>
      <c r="I11" s="41">
        <v>28.25</v>
      </c>
      <c r="J11" s="42">
        <v>216.3</v>
      </c>
      <c r="K11" s="122" t="s">
        <v>115</v>
      </c>
    </row>
    <row r="12" spans="1:11" x14ac:dyDescent="0.25">
      <c r="A12" s="122"/>
      <c r="B12" s="190" t="s">
        <v>107</v>
      </c>
      <c r="C12" s="190"/>
      <c r="D12" s="190"/>
      <c r="E12" s="190"/>
      <c r="F12" s="40">
        <v>200</v>
      </c>
      <c r="G12" s="42">
        <v>0.2</v>
      </c>
      <c r="H12" s="39"/>
      <c r="I12" s="40">
        <v>25</v>
      </c>
      <c r="J12" s="40">
        <v>85</v>
      </c>
      <c r="K12" s="122" t="s">
        <v>108</v>
      </c>
    </row>
    <row r="13" spans="1:11" x14ac:dyDescent="0.25">
      <c r="A13" s="122"/>
      <c r="B13" s="190" t="s">
        <v>64</v>
      </c>
      <c r="C13" s="190"/>
      <c r="D13" s="190"/>
      <c r="E13" s="190"/>
      <c r="F13" s="40">
        <v>60</v>
      </c>
      <c r="G13" s="41">
        <v>4.5599999999999996</v>
      </c>
      <c r="H13" s="41">
        <v>0.48</v>
      </c>
      <c r="I13" s="41">
        <v>29.52</v>
      </c>
      <c r="J13" s="40">
        <v>141</v>
      </c>
      <c r="K13" s="122" t="s">
        <v>65</v>
      </c>
    </row>
    <row r="14" spans="1:11" x14ac:dyDescent="0.25">
      <c r="A14" s="191" t="s">
        <v>56</v>
      </c>
      <c r="B14" s="191"/>
      <c r="C14" s="191"/>
      <c r="D14" s="191"/>
      <c r="E14" s="191"/>
      <c r="F14" s="40">
        <v>575</v>
      </c>
      <c r="G14" s="41">
        <v>22.46</v>
      </c>
      <c r="H14" s="41">
        <v>20.93</v>
      </c>
      <c r="I14" s="41">
        <v>87.07</v>
      </c>
      <c r="J14" s="42">
        <v>617.29999999999995</v>
      </c>
      <c r="K14" s="122"/>
    </row>
    <row r="15" spans="1:11" x14ac:dyDescent="0.25">
      <c r="A15" s="195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</row>
    <row r="16" spans="1:11" x14ac:dyDescent="0.25">
      <c r="A16" s="122"/>
      <c r="B16" s="190" t="s">
        <v>248</v>
      </c>
      <c r="C16" s="190"/>
      <c r="D16" s="190"/>
      <c r="E16" s="190"/>
      <c r="F16" s="40">
        <v>100</v>
      </c>
      <c r="G16" s="42">
        <v>2.1</v>
      </c>
      <c r="H16" s="42">
        <v>10.1</v>
      </c>
      <c r="I16" s="42">
        <v>9.3000000000000007</v>
      </c>
      <c r="J16" s="40">
        <v>136</v>
      </c>
      <c r="K16" s="122" t="s">
        <v>249</v>
      </c>
    </row>
    <row r="17" spans="1:11" x14ac:dyDescent="0.25">
      <c r="A17" s="122"/>
      <c r="B17" s="190" t="s">
        <v>113</v>
      </c>
      <c r="C17" s="190"/>
      <c r="D17" s="190"/>
      <c r="E17" s="190"/>
      <c r="F17" s="40">
        <v>250</v>
      </c>
      <c r="G17" s="42">
        <v>2.7</v>
      </c>
      <c r="H17" s="41">
        <v>2.85</v>
      </c>
      <c r="I17" s="42">
        <v>18.8</v>
      </c>
      <c r="J17" s="40">
        <v>111</v>
      </c>
      <c r="K17" s="122" t="s">
        <v>114</v>
      </c>
    </row>
    <row r="18" spans="1:11" x14ac:dyDescent="0.25">
      <c r="A18" s="122"/>
      <c r="B18" s="190" t="s">
        <v>109</v>
      </c>
      <c r="C18" s="190"/>
      <c r="D18" s="190"/>
      <c r="E18" s="190"/>
      <c r="F18" s="40">
        <v>100</v>
      </c>
      <c r="G18" s="41">
        <v>13.56</v>
      </c>
      <c r="H18" s="42">
        <v>15.9</v>
      </c>
      <c r="I18" s="42">
        <v>10.1</v>
      </c>
      <c r="J18" s="42">
        <v>237.5</v>
      </c>
      <c r="K18" s="122" t="s">
        <v>110</v>
      </c>
    </row>
    <row r="19" spans="1:11" x14ac:dyDescent="0.25">
      <c r="A19" s="122"/>
      <c r="B19" s="190" t="s">
        <v>90</v>
      </c>
      <c r="C19" s="190"/>
      <c r="D19" s="190"/>
      <c r="E19" s="190"/>
      <c r="F19" s="40">
        <v>180</v>
      </c>
      <c r="G19" s="42">
        <v>4.5</v>
      </c>
      <c r="H19" s="41">
        <v>16.02</v>
      </c>
      <c r="I19" s="42">
        <v>24.3</v>
      </c>
      <c r="J19" s="42">
        <v>262.2</v>
      </c>
      <c r="K19" s="122" t="s">
        <v>91</v>
      </c>
    </row>
    <row r="20" spans="1:11" x14ac:dyDescent="0.25">
      <c r="A20" s="122"/>
      <c r="B20" s="190" t="s">
        <v>70</v>
      </c>
      <c r="C20" s="190"/>
      <c r="D20" s="190"/>
      <c r="E20" s="190"/>
      <c r="F20" s="40">
        <v>180</v>
      </c>
      <c r="G20" s="41">
        <v>0.27</v>
      </c>
      <c r="H20" s="41">
        <v>0.18</v>
      </c>
      <c r="I20" s="41">
        <v>22.59</v>
      </c>
      <c r="J20" s="42">
        <v>92.7</v>
      </c>
      <c r="K20" s="122" t="s">
        <v>211</v>
      </c>
    </row>
    <row r="21" spans="1:11" x14ac:dyDescent="0.25">
      <c r="A21" s="122"/>
      <c r="B21" s="190" t="s">
        <v>64</v>
      </c>
      <c r="C21" s="190"/>
      <c r="D21" s="190"/>
      <c r="E21" s="190"/>
      <c r="F21" s="40">
        <v>30</v>
      </c>
      <c r="G21" s="41">
        <v>2.2799999999999998</v>
      </c>
      <c r="H21" s="41">
        <v>0.24</v>
      </c>
      <c r="I21" s="41">
        <v>14.76</v>
      </c>
      <c r="J21" s="42">
        <v>70.5</v>
      </c>
      <c r="K21" s="122" t="s">
        <v>65</v>
      </c>
    </row>
    <row r="22" spans="1:11" x14ac:dyDescent="0.25">
      <c r="A22" s="122"/>
      <c r="B22" s="190" t="s">
        <v>71</v>
      </c>
      <c r="C22" s="190"/>
      <c r="D22" s="190"/>
      <c r="E22" s="190"/>
      <c r="F22" s="40">
        <v>30</v>
      </c>
      <c r="G22" s="41">
        <v>1.98</v>
      </c>
      <c r="H22" s="41">
        <v>0.36</v>
      </c>
      <c r="I22" s="41">
        <v>10.02</v>
      </c>
      <c r="J22" s="42">
        <v>52.2</v>
      </c>
      <c r="K22" s="122" t="s">
        <v>72</v>
      </c>
    </row>
    <row r="23" spans="1:11" x14ac:dyDescent="0.25">
      <c r="A23" s="191" t="s">
        <v>56</v>
      </c>
      <c r="B23" s="191"/>
      <c r="C23" s="191"/>
      <c r="D23" s="191"/>
      <c r="E23" s="191"/>
      <c r="F23" s="40">
        <v>870</v>
      </c>
      <c r="G23" s="41">
        <v>27.39</v>
      </c>
      <c r="H23" s="41">
        <v>45.65</v>
      </c>
      <c r="I23" s="41">
        <v>109.87</v>
      </c>
      <c r="J23" s="42">
        <v>962.1</v>
      </c>
      <c r="K23" s="122"/>
    </row>
    <row r="24" spans="1:11" x14ac:dyDescent="0.25">
      <c r="A24" s="195" t="s">
        <v>119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x14ac:dyDescent="0.25">
      <c r="A25" s="122"/>
      <c r="B25" s="190" t="s">
        <v>126</v>
      </c>
      <c r="C25" s="190"/>
      <c r="D25" s="190"/>
      <c r="E25" s="190"/>
      <c r="F25" s="40">
        <v>50</v>
      </c>
      <c r="G25" s="41">
        <v>2.25</v>
      </c>
      <c r="H25" s="42">
        <v>3.9</v>
      </c>
      <c r="I25" s="42">
        <v>18.100000000000001</v>
      </c>
      <c r="J25" s="42">
        <v>116.5</v>
      </c>
      <c r="K25" s="122" t="s">
        <v>127</v>
      </c>
    </row>
    <row r="26" spans="1:11" x14ac:dyDescent="0.25">
      <c r="A26" s="122"/>
      <c r="B26" s="190" t="s">
        <v>129</v>
      </c>
      <c r="C26" s="190"/>
      <c r="D26" s="190"/>
      <c r="E26" s="190"/>
      <c r="F26" s="40">
        <v>200</v>
      </c>
      <c r="G26" s="42">
        <v>5.8</v>
      </c>
      <c r="H26" s="40">
        <v>5</v>
      </c>
      <c r="I26" s="42">
        <v>9.6</v>
      </c>
      <c r="J26" s="40">
        <v>106</v>
      </c>
      <c r="K26" s="122" t="s">
        <v>130</v>
      </c>
    </row>
    <row r="27" spans="1:11" x14ac:dyDescent="0.25">
      <c r="A27" s="122"/>
      <c r="B27" s="190" t="s">
        <v>124</v>
      </c>
      <c r="C27" s="190"/>
      <c r="D27" s="190"/>
      <c r="E27" s="190"/>
      <c r="F27" s="40">
        <v>100</v>
      </c>
      <c r="G27" s="42">
        <v>0.9</v>
      </c>
      <c r="H27" s="42">
        <v>0.2</v>
      </c>
      <c r="I27" s="42">
        <v>8.1</v>
      </c>
      <c r="J27" s="40">
        <v>43</v>
      </c>
      <c r="K27" s="122" t="s">
        <v>125</v>
      </c>
    </row>
    <row r="28" spans="1:11" x14ac:dyDescent="0.25">
      <c r="A28" s="191" t="s">
        <v>56</v>
      </c>
      <c r="B28" s="191"/>
      <c r="C28" s="191"/>
      <c r="D28" s="191"/>
      <c r="E28" s="191"/>
      <c r="F28" s="40">
        <v>350</v>
      </c>
      <c r="G28" s="41">
        <v>8.9499999999999993</v>
      </c>
      <c r="H28" s="42">
        <v>9.1</v>
      </c>
      <c r="I28" s="42">
        <v>35.799999999999997</v>
      </c>
      <c r="J28" s="42">
        <v>265.5</v>
      </c>
      <c r="K28" s="122"/>
    </row>
  </sheetData>
  <mergeCells count="25">
    <mergeCell ref="A24:K24"/>
    <mergeCell ref="B25:E25"/>
    <mergeCell ref="B26:E26"/>
    <mergeCell ref="B27:E27"/>
    <mergeCell ref="A28:E28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9:E19"/>
    <mergeCell ref="B20:E20"/>
    <mergeCell ref="B21:E21"/>
    <mergeCell ref="B22:E22"/>
    <mergeCell ref="A23:E2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13" zoomScale="130" zoomScaleNormal="70" zoomScaleSheetLayoutView="130" zoomScalePageLayoutView="130" workbookViewId="0">
      <selection activeCell="A29" sqref="A29:K29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5.75" x14ac:dyDescent="0.25">
      <c r="A2" s="200" t="s">
        <v>106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x14ac:dyDescent="0.25">
      <c r="A3" s="201" t="s">
        <v>53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1" x14ac:dyDescent="0.25">
      <c r="A4" s="123" t="s">
        <v>54</v>
      </c>
      <c r="B4" s="202" t="s">
        <v>171</v>
      </c>
      <c r="C4" s="202"/>
      <c r="D4" s="202"/>
      <c r="E4" s="202"/>
      <c r="F4" s="202"/>
      <c r="G4" s="202"/>
      <c r="H4" s="202"/>
      <c r="I4" s="202"/>
      <c r="J4" s="202"/>
      <c r="K4" s="202"/>
    </row>
    <row r="5" spans="1:1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x14ac:dyDescent="0.25">
      <c r="A7" s="123" t="s">
        <v>55</v>
      </c>
      <c r="B7" s="43"/>
      <c r="C7" s="43"/>
      <c r="D7" s="197" t="s">
        <v>103</v>
      </c>
      <c r="E7" s="197"/>
      <c r="F7" s="197"/>
      <c r="G7" s="197"/>
      <c r="H7" s="197"/>
      <c r="I7" s="197"/>
      <c r="J7" s="197"/>
      <c r="K7" s="43"/>
    </row>
    <row r="8" spans="1:11" ht="33.75" x14ac:dyDescent="0.25">
      <c r="A8" s="125" t="s">
        <v>48</v>
      </c>
      <c r="B8" s="203" t="s">
        <v>50</v>
      </c>
      <c r="C8" s="203"/>
      <c r="D8" s="203"/>
      <c r="E8" s="203"/>
      <c r="F8" s="125" t="s">
        <v>51</v>
      </c>
      <c r="G8" s="125" t="s">
        <v>2</v>
      </c>
      <c r="H8" s="125" t="s">
        <v>0</v>
      </c>
      <c r="I8" s="125" t="s">
        <v>1</v>
      </c>
      <c r="J8" s="44" t="s">
        <v>49</v>
      </c>
      <c r="K8" s="125" t="s">
        <v>47</v>
      </c>
    </row>
    <row r="9" spans="1:11" x14ac:dyDescent="0.25">
      <c r="A9" s="197" t="s">
        <v>104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</row>
    <row r="10" spans="1:11" x14ac:dyDescent="0.25">
      <c r="A10" s="124"/>
      <c r="B10" s="198" t="s">
        <v>230</v>
      </c>
      <c r="C10" s="198"/>
      <c r="D10" s="198"/>
      <c r="E10" s="198"/>
      <c r="F10" s="48">
        <v>80</v>
      </c>
      <c r="G10" s="46">
        <v>0.88</v>
      </c>
      <c r="H10" s="46">
        <v>8.08</v>
      </c>
      <c r="I10" s="45">
        <v>10.6</v>
      </c>
      <c r="J10" s="45">
        <v>110.4</v>
      </c>
      <c r="K10" s="124" t="s">
        <v>231</v>
      </c>
    </row>
    <row r="11" spans="1:11" x14ac:dyDescent="0.25">
      <c r="A11" s="124"/>
      <c r="B11" s="198" t="s">
        <v>183</v>
      </c>
      <c r="C11" s="198"/>
      <c r="D11" s="198"/>
      <c r="E11" s="198"/>
      <c r="F11" s="48">
        <v>220</v>
      </c>
      <c r="G11" s="45">
        <v>14.4</v>
      </c>
      <c r="H11" s="46">
        <v>13.85</v>
      </c>
      <c r="I11" s="45">
        <v>29.3</v>
      </c>
      <c r="J11" s="48">
        <v>296</v>
      </c>
      <c r="K11" s="124" t="s">
        <v>184</v>
      </c>
    </row>
    <row r="12" spans="1:11" x14ac:dyDescent="0.25">
      <c r="A12" s="124"/>
      <c r="B12" s="198" t="s">
        <v>66</v>
      </c>
      <c r="C12" s="198"/>
      <c r="D12" s="198"/>
      <c r="E12" s="198"/>
      <c r="F12" s="48">
        <v>200</v>
      </c>
      <c r="G12" s="45">
        <v>0.1</v>
      </c>
      <c r="H12" s="47"/>
      <c r="I12" s="48">
        <v>15</v>
      </c>
      <c r="J12" s="48">
        <v>60</v>
      </c>
      <c r="K12" s="124" t="s">
        <v>67</v>
      </c>
    </row>
    <row r="13" spans="1:11" x14ac:dyDescent="0.25">
      <c r="A13" s="124"/>
      <c r="B13" s="198" t="s">
        <v>64</v>
      </c>
      <c r="C13" s="198"/>
      <c r="D13" s="198"/>
      <c r="E13" s="198"/>
      <c r="F13" s="48">
        <v>50</v>
      </c>
      <c r="G13" s="45">
        <v>3.8</v>
      </c>
      <c r="H13" s="45">
        <v>0.4</v>
      </c>
      <c r="I13" s="45">
        <v>24.6</v>
      </c>
      <c r="J13" s="45">
        <v>117.5</v>
      </c>
      <c r="K13" s="124" t="s">
        <v>65</v>
      </c>
    </row>
    <row r="14" spans="1:11" x14ac:dyDescent="0.25">
      <c r="A14" s="199" t="s">
        <v>56</v>
      </c>
      <c r="B14" s="199"/>
      <c r="C14" s="199"/>
      <c r="D14" s="199"/>
      <c r="E14" s="199"/>
      <c r="F14" s="48">
        <v>550</v>
      </c>
      <c r="G14" s="46">
        <v>19.18</v>
      </c>
      <c r="H14" s="46">
        <v>22.33</v>
      </c>
      <c r="I14" s="45">
        <v>79.5</v>
      </c>
      <c r="J14" s="45">
        <v>583.9</v>
      </c>
      <c r="K14" s="124"/>
    </row>
    <row r="15" spans="1:11" x14ac:dyDescent="0.25">
      <c r="A15" s="197" t="s">
        <v>105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</row>
    <row r="16" spans="1:11" x14ac:dyDescent="0.25">
      <c r="A16" s="124"/>
      <c r="B16" s="198" t="s">
        <v>250</v>
      </c>
      <c r="C16" s="198"/>
      <c r="D16" s="198"/>
      <c r="E16" s="198"/>
      <c r="F16" s="48">
        <v>100</v>
      </c>
      <c r="G16" s="45">
        <v>0.7</v>
      </c>
      <c r="H16" s="45">
        <v>10.1</v>
      </c>
      <c r="I16" s="48">
        <v>2</v>
      </c>
      <c r="J16" s="48">
        <v>102</v>
      </c>
      <c r="K16" s="124" t="s">
        <v>251</v>
      </c>
    </row>
    <row r="17" spans="1:11" x14ac:dyDescent="0.25">
      <c r="A17" s="124"/>
      <c r="B17" s="198" t="s">
        <v>252</v>
      </c>
      <c r="C17" s="198"/>
      <c r="D17" s="198"/>
      <c r="E17" s="198"/>
      <c r="F17" s="48">
        <v>250</v>
      </c>
      <c r="G17" s="45">
        <v>3.9</v>
      </c>
      <c r="H17" s="45">
        <v>5.4</v>
      </c>
      <c r="I17" s="45">
        <v>16.7</v>
      </c>
      <c r="J17" s="48">
        <v>131</v>
      </c>
      <c r="K17" s="124" t="s">
        <v>253</v>
      </c>
    </row>
    <row r="18" spans="1:11" x14ac:dyDescent="0.25">
      <c r="A18" s="124"/>
      <c r="B18" s="198" t="s">
        <v>254</v>
      </c>
      <c r="C18" s="198"/>
      <c r="D18" s="198"/>
      <c r="E18" s="198"/>
      <c r="F18" s="48">
        <v>100</v>
      </c>
      <c r="G18" s="45">
        <v>9.5</v>
      </c>
      <c r="H18" s="45">
        <v>15.3</v>
      </c>
      <c r="I18" s="45">
        <v>11.4</v>
      </c>
      <c r="J18" s="48">
        <v>221</v>
      </c>
      <c r="K18" s="124" t="s">
        <v>255</v>
      </c>
    </row>
    <row r="19" spans="1:11" x14ac:dyDescent="0.25">
      <c r="A19" s="124"/>
      <c r="B19" s="198" t="s">
        <v>244</v>
      </c>
      <c r="C19" s="198"/>
      <c r="D19" s="198"/>
      <c r="E19" s="198"/>
      <c r="F19" s="48">
        <v>180</v>
      </c>
      <c r="G19" s="46">
        <v>4.32</v>
      </c>
      <c r="H19" s="45">
        <v>15.3</v>
      </c>
      <c r="I19" s="46">
        <v>27.36</v>
      </c>
      <c r="J19" s="45">
        <v>280.8</v>
      </c>
      <c r="K19" s="124" t="s">
        <v>245</v>
      </c>
    </row>
    <row r="20" spans="1:11" x14ac:dyDescent="0.25">
      <c r="A20" s="124"/>
      <c r="B20" s="198" t="s">
        <v>92</v>
      </c>
      <c r="C20" s="198"/>
      <c r="D20" s="198"/>
      <c r="E20" s="198"/>
      <c r="F20" s="48">
        <v>180</v>
      </c>
      <c r="G20" s="45">
        <v>0.5</v>
      </c>
      <c r="H20" s="45">
        <v>0.2</v>
      </c>
      <c r="I20" s="45">
        <v>23.3</v>
      </c>
      <c r="J20" s="48">
        <v>95</v>
      </c>
      <c r="K20" s="124" t="s">
        <v>93</v>
      </c>
    </row>
    <row r="21" spans="1:11" x14ac:dyDescent="0.25">
      <c r="A21" s="124"/>
      <c r="B21" s="198" t="s">
        <v>64</v>
      </c>
      <c r="C21" s="198"/>
      <c r="D21" s="198"/>
      <c r="E21" s="198"/>
      <c r="F21" s="48">
        <v>50</v>
      </c>
      <c r="G21" s="45">
        <v>3.8</v>
      </c>
      <c r="H21" s="45">
        <v>0.4</v>
      </c>
      <c r="I21" s="45">
        <v>24.6</v>
      </c>
      <c r="J21" s="45">
        <v>117.5</v>
      </c>
      <c r="K21" s="124" t="s">
        <v>65</v>
      </c>
    </row>
    <row r="22" spans="1:11" x14ac:dyDescent="0.25">
      <c r="A22" s="124"/>
      <c r="B22" s="198" t="s">
        <v>71</v>
      </c>
      <c r="C22" s="198"/>
      <c r="D22" s="198"/>
      <c r="E22" s="198"/>
      <c r="F22" s="48">
        <v>25</v>
      </c>
      <c r="G22" s="46">
        <v>1.65</v>
      </c>
      <c r="H22" s="45">
        <v>0.3</v>
      </c>
      <c r="I22" s="46">
        <v>8.35</v>
      </c>
      <c r="J22" s="45">
        <v>43.5</v>
      </c>
      <c r="K22" s="124" t="s">
        <v>72</v>
      </c>
    </row>
    <row r="23" spans="1:11" x14ac:dyDescent="0.25">
      <c r="A23" s="199" t="s">
        <v>56</v>
      </c>
      <c r="B23" s="199"/>
      <c r="C23" s="199"/>
      <c r="D23" s="199"/>
      <c r="E23" s="199"/>
      <c r="F23" s="48">
        <v>885</v>
      </c>
      <c r="G23" s="46">
        <v>24.37</v>
      </c>
      <c r="H23" s="48">
        <v>47</v>
      </c>
      <c r="I23" s="46">
        <v>113.71</v>
      </c>
      <c r="J23" s="45">
        <v>990.8</v>
      </c>
      <c r="K23" s="124"/>
    </row>
    <row r="24" spans="1:11" x14ac:dyDescent="0.25">
      <c r="A24" s="197" t="s">
        <v>119</v>
      </c>
      <c r="B24" s="197"/>
      <c r="C24" s="197"/>
      <c r="D24" s="197"/>
      <c r="E24" s="197"/>
      <c r="F24" s="197"/>
      <c r="G24" s="197"/>
      <c r="H24" s="197"/>
      <c r="I24" s="197"/>
      <c r="J24" s="197"/>
      <c r="K24" s="197"/>
    </row>
    <row r="25" spans="1:11" x14ac:dyDescent="0.25">
      <c r="A25" s="124"/>
      <c r="B25" s="198" t="s">
        <v>137</v>
      </c>
      <c r="C25" s="198"/>
      <c r="D25" s="198"/>
      <c r="E25" s="198"/>
      <c r="F25" s="48">
        <v>50</v>
      </c>
      <c r="G25" s="46">
        <v>4.29</v>
      </c>
      <c r="H25" s="46">
        <v>2.33</v>
      </c>
      <c r="I25" s="45">
        <v>29.4</v>
      </c>
      <c r="J25" s="48">
        <v>156</v>
      </c>
      <c r="K25" s="124" t="s">
        <v>138</v>
      </c>
    </row>
    <row r="26" spans="1:11" x14ac:dyDescent="0.25">
      <c r="A26" s="124"/>
      <c r="B26" s="198" t="s">
        <v>212</v>
      </c>
      <c r="C26" s="198"/>
      <c r="D26" s="198"/>
      <c r="E26" s="198"/>
      <c r="F26" s="48">
        <v>205</v>
      </c>
      <c r="G26" s="45">
        <v>5.8</v>
      </c>
      <c r="H26" s="48">
        <v>5</v>
      </c>
      <c r="I26" s="46">
        <v>12.99</v>
      </c>
      <c r="J26" s="46">
        <v>119.95</v>
      </c>
      <c r="K26" s="124" t="s">
        <v>213</v>
      </c>
    </row>
    <row r="27" spans="1:11" x14ac:dyDescent="0.25">
      <c r="A27" s="124"/>
      <c r="B27" s="198" t="s">
        <v>128</v>
      </c>
      <c r="C27" s="198"/>
      <c r="D27" s="198"/>
      <c r="E27" s="198"/>
      <c r="F27" s="48">
        <v>100</v>
      </c>
      <c r="G27" s="45">
        <v>0.4</v>
      </c>
      <c r="H27" s="45">
        <v>0.4</v>
      </c>
      <c r="I27" s="45">
        <v>9.8000000000000007</v>
      </c>
      <c r="J27" s="48">
        <v>47</v>
      </c>
      <c r="K27" s="124" t="s">
        <v>125</v>
      </c>
    </row>
    <row r="28" spans="1:11" x14ac:dyDescent="0.25">
      <c r="A28" s="199" t="s">
        <v>56</v>
      </c>
      <c r="B28" s="199"/>
      <c r="C28" s="199"/>
      <c r="D28" s="199"/>
      <c r="E28" s="199"/>
      <c r="F28" s="48">
        <v>355</v>
      </c>
      <c r="G28" s="46">
        <v>10.49</v>
      </c>
      <c r="H28" s="46">
        <v>7.73</v>
      </c>
      <c r="I28" s="46">
        <v>52.19</v>
      </c>
      <c r="J28" s="46">
        <v>322.95</v>
      </c>
      <c r="K28" s="124"/>
    </row>
  </sheetData>
  <mergeCells count="25"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14:E14"/>
    <mergeCell ref="A15:K15"/>
    <mergeCell ref="B16:E16"/>
    <mergeCell ref="B17:E17"/>
    <mergeCell ref="B18:E18"/>
    <mergeCell ref="B19:E19"/>
    <mergeCell ref="B20:E20"/>
    <mergeCell ref="B21:E21"/>
    <mergeCell ref="B22:E22"/>
    <mergeCell ref="A23:E23"/>
    <mergeCell ref="A24:K24"/>
    <mergeCell ref="B25:E25"/>
    <mergeCell ref="B26:E26"/>
    <mergeCell ref="B27:E27"/>
    <mergeCell ref="A28:E28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11 день</vt:lpstr>
      <vt:lpstr>12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2024-08-29T05:42:27Z</dcterms:modified>
</cp:coreProperties>
</file>